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suacth-my.sharepoint.com/personal/sakchay_ms365_tsu_ac_th/Documents/ประเมินพนักงาน/การประเมินข้าราชการ พนักงาน67 (ปกศ66)/ข้อตกลง/"/>
    </mc:Choice>
  </mc:AlternateContent>
  <xr:revisionPtr revIDLastSave="8" documentId="11_9477B5EA23A02F58DB06C6A9C4CC5A2D1F7A2614" xr6:coauthVersionLast="47" xr6:coauthVersionMax="47" xr10:uidLastSave="{BEB18C47-DACE-40BC-8503-28652EDEC8AA}"/>
  <bookViews>
    <workbookView xWindow="340" yWindow="260" windowWidth="10080" windowHeight="11020" firstSheet="6" activeTab="6" xr2:uid="{00000000-000D-0000-FFFF-FFFF00000000}"/>
  </bookViews>
  <sheets>
    <sheet name="ข้อมูลส่วนบุคคล" sheetId="1" r:id="rId1"/>
    <sheet name="ส่วนที่ 1 ผลสัมฤทธิ์นักคอม" sheetId="2" state="hidden" r:id="rId2"/>
    <sheet name="ส่วนที่ 1 ผลสัมฤทธิ์นักวิทย์" sheetId="3" r:id="rId3"/>
    <sheet name="คำชี้แจงเกณฑ์ประเมินส่วนที่ 1" sheetId="4" r:id="rId4"/>
    <sheet name="ส่วนที่ 2 scroe QA" sheetId="5" r:id="rId5"/>
    <sheet name="เกณฑ์ตัวชี้วัดส่วนบุคคล" sheetId="10" r:id="rId6"/>
    <sheet name="ส่วนที่ 3 พฤติกรรมปฏิบัติงาน" sheetId="9" r:id="rId7"/>
    <sheet name="ส่วนที่ 4-8" sheetId="8" r:id="rId8"/>
  </sheets>
  <definedNames>
    <definedName name="_xlnm.Print_Titles" localSheetId="5">เกณฑ์ตัวชี้วัดส่วนบุคคล!$2:$3</definedName>
    <definedName name="_xlnm.Print_Titles" localSheetId="2">'ส่วนที่ 1 ผลสัมฤทธิ์นักวิทย์'!$1:$7</definedName>
  </definedNames>
  <calcPr calcId="181029"/>
</workbook>
</file>

<file path=xl/calcChain.xml><?xml version="1.0" encoding="utf-8"?>
<calcChain xmlns="http://schemas.openxmlformats.org/spreadsheetml/2006/main">
  <c r="D11" i="9" l="1"/>
  <c r="D12" i="9" l="1"/>
  <c r="D9" i="9"/>
  <c r="D10" i="9"/>
  <c r="J12" i="3"/>
  <c r="D15" i="9" l="1"/>
  <c r="D14" i="9"/>
  <c r="D13" i="9"/>
  <c r="D8" i="9"/>
  <c r="D7" i="9"/>
  <c r="K13" i="5"/>
  <c r="J12" i="5"/>
  <c r="J13" i="5" s="1"/>
  <c r="I16" i="3"/>
  <c r="J15" i="3"/>
  <c r="J14" i="3"/>
  <c r="J13" i="3"/>
  <c r="J11" i="3"/>
  <c r="J10" i="3"/>
  <c r="J9" i="3"/>
  <c r="I16" i="2"/>
  <c r="K15" i="2"/>
  <c r="J15" i="2"/>
  <c r="K14" i="2"/>
  <c r="J14" i="2"/>
  <c r="K13" i="2"/>
  <c r="J13" i="2"/>
  <c r="K12" i="2"/>
  <c r="J12" i="2"/>
  <c r="J11" i="2"/>
  <c r="J10" i="2"/>
  <c r="K9" i="2"/>
  <c r="J9" i="2"/>
  <c r="K16" i="2" l="1"/>
  <c r="K17" i="2" s="1"/>
  <c r="J16" i="2"/>
  <c r="J17" i="2" s="1"/>
  <c r="D16" i="9"/>
  <c r="J16" i="3"/>
  <c r="J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B4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 xml:space="preserve">tsu02 : </t>
        </r>
        <r>
          <rPr>
            <sz val="14"/>
            <color indexed="81"/>
            <rFont val="TH SarabunPSK"/>
            <family val="2"/>
          </rPr>
          <t>นวัตกรรมการจัดการศึกษา หมายถึง การนำแนวคิด วิธีการปฏิบัติ หรือสิ่งประดิษฐ์ที่ได้รับการพัฒนาปรับปรุง หรือดัดแปลงให้มีความเหมาะสม และสอดคล้องกับการนำมาใช้ในการจัดการศึกษาโดยมีวัตถุประสงค์เพื่อแก้ไขปัญหา เพิ่มประสิทธิภาพ ประสิทธิผลและก่อให้เกิดความสำเร็จสูงสุดแก่ผู้เรียน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 xml:space="preserve"> : ผลการพิจารณาจากฝ่ายวิชาการและการเรียนรู้</t>
        </r>
      </text>
    </comment>
    <comment ref="B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tsu03 : </t>
        </r>
        <r>
          <rPr>
            <sz val="14"/>
            <color indexed="81"/>
            <rFont val="TH SarabunPSK"/>
            <family val="2"/>
          </rPr>
          <t xml:space="preserve">คอร์สออนไลน์ หมายถึง รายวิชาในหลักสูตร หรือส่วนหนึ่งของรายวิชาในหลักสูตรการเรียนการสอน เพื่อใช้ประกอบการเรียนการสอนบนระบบออนไลน์ของหลักสูตร Pre-Degree/Non-Degree
หลักฐาน: รายละเอียดคอร์สออนไลน์
</t>
        </r>
      </text>
    </comment>
    <comment ref="B6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tsu07 (นวัตกรรมสังคม) :</t>
        </r>
        <r>
          <rPr>
            <sz val="14"/>
            <color indexed="81"/>
            <rFont val="TH SarabunPSK"/>
            <family val="2"/>
          </rPr>
          <t xml:space="preserve"> เป็นที่ปรึกษาร่วมในผลงานของ นิสิตหรือบัณฑิต (จบการศึกษาไม่เกิน 5 ปี) ได้รางวัลผลงานด้านนวัตกรรมสังคมใน ระดับชาติหรือนานาชาติ  
</t>
        </r>
      </text>
    </comment>
    <comment ref="B8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 xml:space="preserve">tsu09 : </t>
        </r>
        <r>
          <rPr>
            <sz val="14"/>
            <color indexed="81"/>
            <rFont val="TH SarabunPSK"/>
            <family val="2"/>
          </rPr>
          <t>เป็นที่ปรึกษาร่วมในผลงานนิสิตหรือบัณฑิตที่มีผลงานวิจัยประยุกต์หรือผลงานนวัตกรรมที่ก่อให้เกิดประโยชน์ต่อชุมชน สังคม ประเทศ หรือต่อนานาชาติ โดยมีหลักฐานหรือข้อมูลที่มีการนำไปใช้ประโยชน์จริง</t>
        </r>
        <r>
          <rPr>
            <b/>
            <sz val="14"/>
            <color indexed="81"/>
            <rFont val="TH SarabunPSK"/>
            <family val="2"/>
          </rPr>
          <t xml:space="preserve">
หลักฐาน: </t>
        </r>
        <r>
          <rPr>
            <sz val="14"/>
            <color indexed="81"/>
            <rFont val="TH SarabunPSK"/>
            <family val="2"/>
          </rPr>
          <t>ใบแสดงการนำไปใช้ผลงานวิจัย ประยุกต์หรือผลงานนวัตกรรมจากชุมชน</t>
        </r>
      </text>
    </comment>
    <comment ref="B9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tsu07 ผู้ประกอบการ </t>
        </r>
        <r>
          <rPr>
            <sz val="14"/>
            <color indexed="81"/>
            <rFont val="TH SarabunPSK"/>
            <family val="2"/>
          </rPr>
          <t xml:space="preserve">: เป็นอาจารย์ที่ปรึกษากลุ่มนิสิตหรือบัณฑิตที่ประกอบธุรกิจส่วนตัว ใน 2 ลักษณะ ดังนี้
1. ประกอบธุรกิจส่วนตัวโดยมีลูกจ้าง หมายถึง เป็นผู้ประกอบธุรกิจของตนเองเพื่อหวังผลกำไรหรือส่วนแบ่งและได้จ้างบุคคลอื่นมาทำงานในธุรกิจในฐานะลูกจ้าง
2. ประกอบธุรกิจส่วนตัวโดยไม่มีลูกจ้าง หมายถึง เป็นผู้ประกอบธุรกิจของตนเองโดยลำพังผู้เดียวหรืออาจมีบุคคลอื่นมาร่วมกิจการด้วย เพื่อหวังผลกำไรหรือ
ส่วนแบ่งและไม่ได้จ้างลูกจ้าง แต่อาจมีสมาชิกในครัวเรือนหรือผู้ฝึกงานมาช่วยทำงานโดยไม่ได้รับค่าจ้าง หรือค่าตอบแทนอย่างอื่นสำหรับงานที่ทำ
</t>
        </r>
        <r>
          <rPr>
            <b/>
            <sz val="14"/>
            <color indexed="81"/>
            <rFont val="TH SarabunPSK"/>
            <family val="2"/>
          </rPr>
          <t xml:space="preserve"> หลักฐาน: </t>
        </r>
        <r>
          <rPr>
            <sz val="14"/>
            <color indexed="81"/>
            <rFont val="TH SarabunPSK"/>
            <family val="2"/>
          </rPr>
          <t xml:space="preserve">
- เอกสารการจัดตั้งสถานประกอบการ พร้อม หนังสือรับรองจากนิสิตในการเป็นที่ปรึกษา ในการเป็นผู้ประกอบการหรือ  
- เอกสารหลักฐานการประกอบการ เช่น ภาพถ่าย พร้อมหนังสือรับรองจากนิสิตใน การเป็นที่ปรึกษาในการเป็นผู้ประกอบการ และ
- เอกสารการชี้แจงการนำองค์ความรู้ที่ได้รับ ไปใช้กับการประกอบการ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 xml:space="preserve">tsu10 : </t>
        </r>
        <r>
          <rPr>
            <sz val="14"/>
            <color indexed="81"/>
            <rFont val="TH SarabunPSK"/>
            <family val="2"/>
          </rPr>
          <t xml:space="preserve">
1. ต้องผ่านการอบรมโครงการสร้างความเข้าใจในพระราชบัญญัติส่งเสริมการใช้ประโยชน์ผลงานวิจัยและนวัตกรรม พ.ศ. 2564 และกฎหมายลำดับรอง
2. ผ่านการอบรมหลักสูตรที่ 1 : นักนวัตกรรมสังคม มหาวิทยาลัยทักษิณ  หรือหลักสูตรที่ 2: นักนวัตกรรมเทคโนโลยีเชิงพาณิชย์ มหาวิทยาลัยทักษิณ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H SarabunPSK"/>
            <family val="2"/>
          </rPr>
          <t>หลักฐาน : เกียรติบัตรผ่านการอบรม</t>
        </r>
      </text>
    </comment>
    <comment ref="B11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ระดับชาติ ที่เป็นชื่อแรก (First Author) หรือ Corresponding Author </t>
        </r>
      </text>
    </comment>
    <comment ref="B12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ระดับนานาชาติ ที่เป็นชื่อแรก (First Author) หรือ Corresponding Author </t>
        </r>
      </text>
    </comment>
    <comment ref="B13" authorId="0" shapeId="0" xr:uid="{00000000-0006-0000-0500-000009000000}">
      <text>
        <r>
          <rPr>
            <b/>
            <sz val="14"/>
            <color indexed="81"/>
            <rFont val="TH SarabunPSK"/>
            <family val="2"/>
          </rPr>
          <t>tsu12 :</t>
        </r>
        <r>
          <rPr>
            <sz val="14"/>
            <color indexed="81"/>
            <rFont val="TH SarabunPSK"/>
            <family val="2"/>
          </rPr>
          <t xml:space="preserve">  นวัตกรรมสังคม ตามบริบทของมหาวิทยาลัยทักษิณ (ณฐพงศ์ จิตรนิรัตน์,2565) หมายถึง ความรู้ เทคโนโลยี นวัตกรรม หรือกระบวนการที่พัฒนาขึ้นใหม่หรือปรับปรุงจากผลิตภัณฑ์ กระบวนการเดิม หรือเทคโนโลยีที่ได้มีการคิดค้นมาแล้ว และสามารถนำไปประยุกต์ใช้ให้เหมาะสมกับบริบทพื้นที่มุ่งตอบสนองความต้องการของสังคมเป็นหลัก รวมทั้งสร้างคุณค่าหรือมูลค่าเพิ่มให้แก่ผู้มีส่วนได้ส่วนเสีย เกิดผลกระทบทั้งเชิงเศรษฐกิจ สังคม และสิ่งแวดล้อม เป็นที่ยอมรับและขยายผลได้ และนำไปสู่การพัฒนาคุณภาพชีวิตในท้องถิ่น ชุมชนและประเทศชาติต่อไป 
</t>
        </r>
        <r>
          <rPr>
            <b/>
            <sz val="14"/>
            <color indexed="81"/>
            <rFont val="TH SarabunPSK"/>
            <family val="2"/>
          </rPr>
          <t>หลักฐาน :</t>
        </r>
        <r>
          <rPr>
            <sz val="14"/>
            <color indexed="81"/>
            <rFont val="TH SarabunPSK"/>
            <family val="2"/>
          </rPr>
          <t xml:space="preserve"> เนื้อหาองค์ความรู้เรื่องนวัตกรรมสังคมด้านการวิจัยและบริการวิชาการ ตัวอย่างของนวัตกรรมสังคมที่สอดรับกับพันธกิจมหาวิทยาลัย https://online.fliphtml5.com/sxfuc/odsy/ 
</t>
        </r>
      </text>
    </comment>
    <comment ref="B14" authorId="0" shapeId="0" xr:uid="{00000000-0006-0000-0500-00000A000000}">
      <text>
        <r>
          <rPr>
            <b/>
            <sz val="14"/>
            <color indexed="81"/>
            <rFont val="TH SarabunPSK"/>
            <family val="2"/>
          </rPr>
          <t xml:space="preserve">tsu13 ระดับชาติ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นับจำนวนชิ้นงานที่เป็ฯชื่อแรก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500-00000B000000}">
      <text>
        <r>
          <rPr>
            <b/>
            <sz val="14"/>
            <color indexed="81"/>
            <rFont val="TH SarabunPSK"/>
            <family val="2"/>
          </rPr>
          <t xml:space="preserve">tsu13 ระดับนานาชาติ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นับจำนวนชิ้นงานที่เป็นชื่อแรก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00000000-0006-0000-0500-00000C000000}">
      <text>
        <r>
          <rPr>
            <b/>
            <sz val="14"/>
            <color indexed="81"/>
            <rFont val="TH SarabunPSK"/>
            <family val="2"/>
          </rPr>
          <t>tsu14 :</t>
        </r>
        <r>
          <rPr>
            <sz val="14"/>
            <color indexed="81"/>
            <rFont val="TH SarabunPSK"/>
            <family val="2"/>
          </rPr>
          <t xml:space="preserve"> เงินที่ได้รับการสนับสนุนจากแหล่งทุนภายนอกให้ทำวิจัยหรือรับจ้างวิจัย (Contracted Research) ต้องเป็นทุนวิจัย ที่ดำเนินการผ่านมหาวิทยาลัย ตามระเบียบ ว่าด้วย การบริหารจัดการทุนอุดหนุนการวิจัยจากภายนอก</t>
        </r>
      </text>
    </comment>
    <comment ref="B17" authorId="0" shapeId="0" xr:uid="{00000000-0006-0000-0500-00000D000000}">
      <text>
        <r>
          <rPr>
            <b/>
            <sz val="14"/>
            <color indexed="81"/>
            <rFont val="TH SarabunPSK"/>
            <family val="2"/>
          </rPr>
          <t>tsu15 :</t>
        </r>
        <r>
          <rPr>
            <sz val="14"/>
            <color indexed="81"/>
            <rFont val="TH SarabunPSK"/>
            <family val="2"/>
          </rPr>
          <t xml:space="preserve"> ทรัพย์สินทางปัญญา หมายถึง สิทธิทางกฎหมายที่ให้เจ้าของสิทธิ หรือ "ผู้ทรงสิทธิ" มีอยู่เหนือสิ่งที่เกิดจากความคิดสร้างสรรค์ทางปัญญาของมนุษย์ โดยอาจแบ่งทรัพย์สินทางปัญญาออกได้ 2 ประเภทหลัก คือ
(1) ทรัพย์สินทางอุตสาหกรรม
(2) ลิขสิทธิ์ สำหรับทรัพย์สินทางอุตสาหกรรมยังแบ่งออกได้อีก 6 ประเภท ได้แก่ (1) สิทธิบัตร (2) อนุสิทธิบัตร (3) เครื่องหมายการค้า (4) ความลับทางการค้า และ (5) สิ่งบ่งชี้ทางภูมิศาสตร์ (6) ภูมิปัญญาท้องถิ่น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500-00000E000000}">
      <text>
        <r>
          <rPr>
            <b/>
            <sz val="14"/>
            <color indexed="81"/>
            <rFont val="TH SarabunPSK"/>
            <family val="2"/>
          </rPr>
          <t xml:space="preserve">tsu16 : </t>
        </r>
        <r>
          <rPr>
            <sz val="14"/>
            <color indexed="81"/>
            <rFont val="TH SarabunPSK"/>
            <family val="2"/>
          </rPr>
          <t xml:space="preserve">การนำทรัพย์สินทางปัญญาไปต่อยอดและ/หรือสร้างมูลค่าเพิ่ม หมายถึง การนำผลงานวิจัยและนวัตกรรมที่ได้รับการจดทะเบียนทรัพย์สินทางปัญญาไปใช้ประโยชน์อย่างเป็นรูปธรรมเชิงพาณิชย์ที่เป็นรูปตัวเงิน หรือมูลค่าจากการใช้ประโยชน์ทางสังคม อันจะเป็นประโยชน์ทั้งการต่อยอดการวิจัยและต่อเศรษฐกิจ สังคมของประเทศในภาพรวม
</t>
        </r>
      </text>
    </comment>
    <comment ref="B19" authorId="0" shapeId="0" xr:uid="{00000000-0006-0000-0500-00000F000000}">
      <text>
        <r>
          <rPr>
            <b/>
            <sz val="14"/>
            <color indexed="81"/>
            <rFont val="TH SarabunPSK"/>
            <family val="2"/>
          </rPr>
          <t>tsu17</t>
        </r>
        <r>
          <rPr>
            <sz val="14"/>
            <color indexed="81"/>
            <rFont val="TH SarabunPSK"/>
            <family val="2"/>
          </rPr>
          <t xml:space="preserve"> : 
</t>
        </r>
        <r>
          <rPr>
            <b/>
            <sz val="14"/>
            <color indexed="81"/>
            <rFont val="TH SarabunPSK"/>
            <family val="2"/>
          </rPr>
          <t xml:space="preserve">การให้บริการวิชาการแก่สังคม </t>
        </r>
        <r>
          <rPr>
            <sz val="14"/>
            <color indexed="81"/>
            <rFont val="TH SarabunPSK"/>
            <family val="2"/>
          </rPr>
          <t xml:space="preserve"> หมายถึง กิจกรรมหรือโครงการให้บริการแก่สังคมภายนอกสถาบัน หรือเป็นการให้บริการที่จัดในสถาบัน โดยมีบุคคลภายนอกเข้ามาใช้บริการ
</t>
        </r>
        <r>
          <rPr>
            <b/>
            <sz val="14"/>
            <color indexed="81"/>
            <rFont val="TH SarabunPSK"/>
            <family val="2"/>
          </rPr>
          <t xml:space="preserve">จำนวนเงินรายได้จากการบริการวิชาการ </t>
        </r>
        <r>
          <rPr>
            <sz val="14"/>
            <color indexed="81"/>
            <rFont val="TH SarabunPSK"/>
            <family val="2"/>
          </rPr>
          <t xml:space="preserve">หมายถึง จำนวนรายรับโดยไม่หักค่าใช้จ่ายในการให้บริการวิชาการและวิชาชีพที่สามารถนำผลลัพธ์กลับสู่องค์กรในนามมหาวิทยาลัย หรือ คณะ สถาบัน สำนัก หน่วยงานในสังกัดของมหาวิทยาลัยแต่ละปีงบประมาณ โดยมีแหล่งที่มาของรายได้ ได้แก่ ค่าบริการวิเคราะห์ ทดสอบ ตรวจสอบและตรวจซ่อม ค่าบริการเครื่องมือ หรืออุปกรณ์ต่าง ๆ ค่าบริการการสำรวจการวางแผน การจัดการ หรือการวิจัยในลักษณะการว่าจ้าง ค่าบริการศึกษาความเหมาะสมของโครงการ  การศึกษาผลกระทบด้านสิ่งแวดล้อม ค่าบริการการวางระบบ ออกแบบ สร้าง ประดิษฐ์หรือผลิต รายได้จากการจัดฝึกอบรม สัมมนา หรือการประชุมเชิงปฏิบัติการ  รายได้จากการให้บริการจัดฝึกอบรม สัมมนา หรือการประชุมเชิงปฏิบัติการในลักษณะการว่าจ้าง โดยรายได้จากการจัดการศึกษาต่อเนื่อง ถือเป็นส่วนหนึ่งของรายได้จากการบริการวิชาการ
นับคะแนน กรณีเป็นผู้รับผิดชอบโครงการเท่านั้น สำหรับคณะกรรมการดำเนินงานโครงการให้นับเป็นคำสั่งแต่งตั้งในส่วนที่ 1 ผลสัมฤทธิ์ของงาน
โครงการที่ไม่อนุญาติให้นำมาคิด คือ โครงการยกระดับเศรษฐกิจและสังคม รายตำบล มหาวิทยาลัยสู่ตำบล สร้างรากแก้ว ให้ประเทศ)
</t>
        </r>
      </text>
    </comment>
    <comment ref="B21" authorId="0" shapeId="0" xr:uid="{00000000-0006-0000-0500-000010000000}">
      <text>
        <r>
          <rPr>
            <b/>
            <sz val="14"/>
            <color indexed="81"/>
            <rFont val="TH SarabunPSK"/>
            <family val="2"/>
          </rPr>
          <t xml:space="preserve">tsu18 </t>
        </r>
        <r>
          <rPr>
            <sz val="14"/>
            <color indexed="81"/>
            <rFont val="TH SarabunPSK"/>
            <family val="2"/>
          </rPr>
          <t xml:space="preserve">: 
การสร้างมูลค่าเพิ่มให้กับสินค้า หมายถึง การปรับปรุงหรือการพัฒนาเพื่อให้มีมูลค่าทางเศรษฐกิจเพิ่มมากขึ้น 
การสร้างมูลค่าเพิ่มให้กับการบริการ หมายถึง การปรับปรุงหรือพัฒนารูปแบบ การให้บริการที่ทำให้เกิดการบริการรูปแบบ ใหม่ที่ตอบสนองตามความต้องการของกลุ่ม ลูกค้าเพิ่มมากขึ้น 
</t>
        </r>
        <r>
          <rPr>
            <b/>
            <sz val="14"/>
            <color indexed="81"/>
            <rFont val="TH SarabunPSK"/>
            <family val="2"/>
          </rPr>
          <t xml:space="preserve">ตัวอย่างเช่น </t>
        </r>
        <r>
          <rPr>
            <sz val="14"/>
            <color indexed="81"/>
            <rFont val="TH SarabunPSK"/>
            <family val="2"/>
          </rPr>
          <t>ผลิตภัณฑ์กระถาง / ปลาลูกเบร่ / ปลาหัวโม่ง / ปูคอนโด / ปลาก้างพระร่วง / การท่องเที่ยว / สมาร์ทโชว์ ห่วย</t>
        </r>
      </text>
    </comment>
    <comment ref="B22" authorId="0" shapeId="0" xr:uid="{00000000-0006-0000-0500-000011000000}">
      <text>
        <r>
          <rPr>
            <b/>
            <sz val="14"/>
            <color indexed="81"/>
            <rFont val="TH SarabunPSK"/>
            <family val="2"/>
          </rPr>
          <t>tsu19</t>
        </r>
        <r>
          <rPr>
            <sz val="14"/>
            <color indexed="81"/>
            <rFont val="TH SarabunPSK"/>
            <family val="2"/>
          </rPr>
          <t xml:space="preserve"> : งบประมาณจากแหล่งทุนภายนอกสนับสนุน การสร้างผู้ประกอบการ/ธุรกิจใหม่ อาทิ ศิษย์เก่า ภาคธุรกิจ/อุตสาหกรรม หรือ บุคคลภายนอก 
เช่น โครงการภายใต้อุทยานวิทยาศาสตร์ฯ
</t>
        </r>
      </text>
    </comment>
    <comment ref="B23" authorId="0" shapeId="0" xr:uid="{00000000-0006-0000-0500-000012000000}">
      <text>
        <r>
          <rPr>
            <b/>
            <sz val="14"/>
            <color indexed="81"/>
            <rFont val="TH SarabunPSK"/>
            <family val="2"/>
          </rPr>
          <t>tsu21 :</t>
        </r>
        <r>
          <rPr>
            <sz val="14"/>
            <color indexed="81"/>
            <rFont val="TH SarabunPSK"/>
            <family val="2"/>
          </rPr>
          <t xml:space="preserve"> การไปถ่ายทอด/แลกเปลี่ยนความรู้เพื่อพัฒนาสินค้าและบริการแก่สถาน ประกอบการในภาคธุรกิจ/อุตสาหกรรม
(นับเพียง 1 กิจกรรม เนื่องจากระดับ มหาวิทยาลัยนับที่จำนวนบุคลากร ไม่นับจำนวนความถี่ของการเป็นผู้ถ่ายทอด โดยใช้หนังสือเชิญเป็นผู้ถ่ายทอดจากหน่วยงาน)</t>
        </r>
      </text>
    </comment>
    <comment ref="B24" authorId="0" shapeId="0" xr:uid="{00000000-0006-0000-0500-000013000000}">
      <text>
        <r>
          <rPr>
            <b/>
            <sz val="14"/>
            <color indexed="81"/>
            <rFont val="TH SarabunPSK"/>
            <family val="2"/>
          </rPr>
          <t>tsu22 :</t>
        </r>
        <r>
          <rPr>
            <sz val="14"/>
            <color indexed="81"/>
            <rFont val="TH SarabunPSK"/>
            <family val="2"/>
          </rPr>
          <t xml:space="preserve"> รายการความร่วมมือเพื่อพัฒนาผู้ประกอบการและส่งเสริมการสร้างนวัตกรรมกับภาคธุรกิจ/อุตสาหกรรม University - Industry Linkage ของ มหาวิทยาลัย/ส่วนงานทั้งหมดในรอบปีการศึกษา โดยต้องมีการลงนาม MOU และมีกิจกรรมดำเนินการเกิดขึ้นในปีนั้น
</t>
        </r>
        <r>
          <rPr>
            <b/>
            <sz val="14"/>
            <color indexed="81"/>
            <rFont val="TH SarabunPSK"/>
            <family val="2"/>
          </rPr>
          <t xml:space="preserve">ขนาดองค์กร: </t>
        </r>
        <r>
          <rPr>
            <sz val="14"/>
            <color indexed="81"/>
            <rFont val="TH SarabunPSK"/>
            <family val="2"/>
          </rPr>
          <t>ตรวจสอบจากทุนการจด ทะเบียน https://data.creden.co/  หรือลักษณะองค์กร เช่น SME</t>
        </r>
      </text>
    </comment>
    <comment ref="B25" authorId="0" shapeId="0" xr:uid="{00000000-0006-0000-0500-000014000000}">
      <text>
        <r>
          <rPr>
            <b/>
            <sz val="14"/>
            <color indexed="81"/>
            <rFont val="TH SarabunPSK"/>
            <family val="2"/>
          </rPr>
          <t>tsu34 ระดับชาติ</t>
        </r>
        <r>
          <rPr>
            <sz val="14"/>
            <color indexed="81"/>
            <rFont val="TH SarabunPSK"/>
            <family val="2"/>
          </rPr>
          <t xml:space="preserve"> : บุคคลหรือผลงานทางวิชาการที่มีคุณภาพ จนสามารถได้รับรางวัลและเป็นที่ยอมรับในระดับชาติ 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
</t>
        </r>
      </text>
    </comment>
    <comment ref="B26" authorId="0" shapeId="0" xr:uid="{00000000-0006-0000-0500-000015000000}">
      <text>
        <r>
          <rPr>
            <b/>
            <sz val="14"/>
            <color indexed="81"/>
            <rFont val="TH SarabunPSK"/>
            <family val="2"/>
          </rPr>
          <t xml:space="preserve">tsu34 นานาชาติ </t>
        </r>
        <r>
          <rPr>
            <sz val="14"/>
            <color indexed="81"/>
            <rFont val="TH SarabunPSK"/>
            <family val="2"/>
          </rPr>
          <t>: บุคคลหรือผลงานทางวิชาการที่มีคุณภาพ    จนสามารถได้รับรางวัลและเป็นที่ยอมรับในระดับนานาชาติ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</t>
        </r>
      </text>
    </comment>
    <comment ref="B28" authorId="0" shapeId="0" xr:uid="{00000000-0006-0000-0500-000016000000}">
      <text>
        <r>
          <rPr>
            <sz val="14"/>
            <color indexed="81"/>
            <rFont val="TH SarabunPSK"/>
            <family val="2"/>
          </rPr>
          <t xml:space="preserve">SciDI01 กิจกรรมภายใต้ MOU : กิจกรรมความร่วมมือทางวิชาการอย่างใดอย่างหนึ่งหรือหลายอย่างในปีการศึกษาที่รายงานดังนี้
</t>
        </r>
        <r>
          <rPr>
            <b/>
            <sz val="14"/>
            <color indexed="81"/>
            <rFont val="TH SarabunPSK"/>
            <family val="2"/>
          </rPr>
          <t>ประเภทที่ 1</t>
        </r>
        <r>
          <rPr>
            <sz val="14"/>
            <color indexed="81"/>
            <rFont val="TH SarabunPSK"/>
            <family val="2"/>
          </rPr>
          <t xml:space="preserve"> การแลกเปลี่ยนนิสิต/นักศึกษา
1.1 การแลกเปลี่ยนนิสิตแบบโอนหน่วยกิต (Credit Transfer) หรือแบบเข้าร่วมเรียน (Sit-in) โดยการแลกเปลี่ยนนิสิต/นักศึกษาจะต้องลงทะเบียนเรียนอย่างน้อย 1 รายวิชา
1.2 การฝึกอบรมทางวิชาการ (Academic Training) หรือลงทะเบียนใน Non Degree Program ซึ่งเป็นการพัฒนาความรู้ ทักษะความชำนาญเฉพาะด้าน และเจตคติ
1.3 การเข้าร่วมประชุมทางวิชาการระดับชาติหรือนานาชาติที่นิสิตเป็นผู้นำเสนอผลงาน และจะต้องเป็นการประชุมทางวิชาการที่จัดโดยหน่วยงานภายนอกที่มีความร่วมมือ
1.4 การปฏิบัติงานวิจัยของนิสิตที่ร่วมกับหน่วยงานภายนอกที่มีความร่วมมือ
</t>
        </r>
        <r>
          <rPr>
            <b/>
            <sz val="14"/>
            <color indexed="81"/>
            <rFont val="TH SarabunPSK"/>
            <family val="2"/>
          </rPr>
          <t xml:space="preserve">ประเภทที่ 2 </t>
        </r>
        <r>
          <rPr>
            <sz val="14"/>
            <color indexed="81"/>
            <rFont val="TH SarabunPSK"/>
            <family val="2"/>
          </rPr>
          <t xml:space="preserve">การแลกเปลี่ยนบุคลากรกับหน่วยงานภายนอก
2.1 การแลกเปลี่ยนบุคลากรกับหน่วยงานภายนอกทางด้านการเรียนการสอน เช่น การเชิญเป็นอาจารย์ผู้สอน เป็นวิทยากรฝึกอบรมทางวิชาการ วิทยากรบรรยายพิเศษ หรือ หน่วยงานภายนอกเชิญบุคลากรของมหาวิทยาลัยไปสอน เป็นวิทยากรฝึกอบรมทางวิชาการ หรือเป็นวิทยากรบรรยายพิเศษ ในหน่วยงานนั้น ๆ
2.2 การแลกเปลี่ยนบุคลากรกับหน่วยงานภายนอกทางด้านการวิจัยหรืองานสร้างสรรค์ หมายถึง การแลกเปลี่ยนบุคลากรเพื่อมาปฏิบัติงานวิจัยร่วมกัน หรือมีโครงการวิจัยที่มีการดำเนินการร่วมกัน 
</t>
        </r>
        <r>
          <rPr>
            <b/>
            <sz val="14"/>
            <color indexed="81"/>
            <rFont val="TH SarabunPSK"/>
            <family val="2"/>
          </rPr>
          <t xml:space="preserve">ประเภทที่ 3 </t>
        </r>
        <r>
          <rPr>
            <sz val="14"/>
            <color indexed="81"/>
            <rFont val="TH SarabunPSK"/>
            <family val="2"/>
          </rPr>
          <t>การจัดการประชุมเชิงวิชาการร่วมกัน
3.1 การเข้าร่วมประชุมทางวิชาการระดับชาติหรือนานาชาติที่บุคลากรเป็นผู้นำเสนอผลงาน และจะต้องเป็นการประชุมทางวิชาการที่จัดโดยหน่วยงานภายนอกที่มีความร่วมมือ
3.2 การร่วมเป็นกรรมการจัดการประชุมเชิงวิชาการ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C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tsu: ระดับคะแนน ที่เป็นไปตามเกณฑ์
</t>
        </r>
      </text>
    </comment>
    <comment ref="C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tsu: รุบะคะแนนเฉลี่ยผลการประเมิน
</t>
        </r>
      </text>
    </comment>
    <comment ref="B14" authorId="0" shapeId="0" xr:uid="{00000000-0006-0000-0600-000003000000}">
      <text>
        <r>
          <rPr>
            <sz val="14"/>
            <color indexed="81"/>
            <rFont val="TH SarabunPSK"/>
            <family val="2"/>
          </rPr>
          <t xml:space="preserve">tsu: กรณี เข้าสายหรือออกก่อนเวลา เพื่อไปจัดซื้อ-จัดหาวัสดุเพื่อการเรียนการสอน ให้ทำบันทึกขออนุญาตต่อประธานหลักสูตรเป็นรายภาคเรียน เพื่อใช้เป็นหลักฐานในการยกเว้นการหักเวลาในการปฏิบัติงาน) (นับเวลา 08.30 – 16.30 น.
</t>
        </r>
      </text>
    </comment>
  </commentList>
</comments>
</file>

<file path=xl/sharedStrings.xml><?xml version="1.0" encoding="utf-8"?>
<sst xmlns="http://schemas.openxmlformats.org/spreadsheetml/2006/main" count="389" uniqueCount="291">
  <si>
    <t xml:space="preserve"> แบบข้อตกลงและแบบประเมินผลการปฏิบัติงานประจำปีของผู้ปฏิบัติงานในมหาวิทยาลัย</t>
  </si>
  <si>
    <t xml:space="preserve">  ข้อมูลส่วนบุคคล</t>
  </si>
  <si>
    <t>1.  ชื่อผู้รับการประเมิน (นาย/นาง/นางสาว) ..................................................................................</t>
  </si>
  <si>
    <t xml:space="preserve">     ตำแหน่ง ................................................ ตำแหน่งประเภท  ...................................................</t>
  </si>
  <si>
    <t xml:space="preserve">  ระดับตำแหน่ง ....................................... สังกัด .....................................................................</t>
  </si>
  <si>
    <t xml:space="preserve">2. ประเภทผู้ปฏิบัติงานในมหาวิทยาลัย/รอบการประเมิน </t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</si>
  <si>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ข้าราชการ</t>
    </r>
  </si>
  <si>
    <t xml:space="preserve">รอบที่  ๑ </t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</si>
  <si>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มิถุนายน พ.ศ. ….  ถึง เดือน พฤศจิกายน พ.ศ. ….</t>
    </r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</si>
  <si>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ธันวาคม พ.ศ. …. ถึง เดือน พฤษภาคม พ.ศ. ....</t>
    </r>
  </si>
  <si>
    <r>
      <rPr>
        <sz val="8"/>
        <color rgb="FF000000"/>
        <rFont val="CordiaUPC"/>
        <family val="2"/>
      </rPr>
      <t xml:space="preserve"> </t>
    </r>
    <r>
      <rPr>
        <sz val="7"/>
        <color rgb="FF000000"/>
        <rFont val="CordiaUPC"/>
        <family val="2"/>
      </rPr>
      <t xml:space="preserve">       </t>
    </r>
    <r>
      <rPr>
        <sz val="8"/>
        <color rgb="FF000000"/>
        <rFont val="CordiaUPC"/>
        <family val="2"/>
      </rPr>
      <t> 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</si>
  <si>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พนักงานมหาวิทยาลัย รอบการประเมิน เดือนมิถุนายน พ.ศ. .... ถึง เดือนพฤษภาคม พ.ศ. ....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</si>
  <si>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ลูกจ้างของมหาวิทยาลัย รอบการประเมินเดือนตุลาคม พ.ศ. .... ถึง เดือนกันยายน พ.ศ. ....</t>
    </r>
  </si>
  <si>
    <t>คำอธิบาย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</si>
  <si>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</si>
  <si>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</si>
  <si>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r>
      <rPr>
        <b/>
        <sz val="16"/>
        <color theme="1"/>
        <rFont val="CordiaUPC"/>
        <family val="2"/>
      </rPr>
      <t xml:space="preserve">ส่วนที่ 1 </t>
    </r>
    <r>
      <rPr>
        <sz val="16"/>
        <color theme="1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</si>
  <si>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</si>
  <si>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 xml:space="preserve">โดยระบุข้อมูลใน (1) (2) (3) และ(5) </t>
  </si>
  <si>
    <r>
      <rPr>
        <sz val="16"/>
        <color rgb="FF000000"/>
        <rFont val="CordiaUPC"/>
        <family val="2"/>
      </rPr>
      <t xml:space="preserve">        ในรอบการประเมินให้ผู้รับการประเมินรายงาน</t>
    </r>
    <r>
      <rPr>
        <sz val="16"/>
        <color rgb="FF000000"/>
        <rFont val="CordiaUPC"/>
        <family val="2"/>
      </rPr>
      <t>ผลสัมฤทธิ์ของงาน</t>
    </r>
    <r>
      <rPr>
        <sz val="16"/>
        <color rgb="FF000000"/>
        <rFont val="CordiaUPC"/>
        <family val="2"/>
      </rPr>
      <t>และผลการประเมินตนเอง</t>
    </r>
  </si>
  <si>
    <t>โดยระบุข้อมูลใน (2) (4) และ (6)   (สัดส่วนร้อยละ 40)</t>
  </si>
  <si>
    <r>
      <rPr>
        <b/>
        <sz val="16"/>
        <color theme="1"/>
        <rFont val="CordiaUPC"/>
        <family val="2"/>
      </rPr>
      <t>ส่วนที่ 2</t>
    </r>
    <r>
      <rPr>
        <sz val="16"/>
        <color theme="1"/>
        <rFont val="CordiaUPC"/>
        <family val="2"/>
      </rPr>
      <t xml:space="preserve"> ผลการประเมินมหาวิทยาลัย / คำรับรองการปฏิบัติงาน</t>
    </r>
  </si>
  <si>
    <t xml:space="preserve">         เมื่อสิ้นรอบการประเมินให้ผู้รับการประเมิน นำคะแนนผลการประเมินมหาวิทยาลัย หรือตาม</t>
  </si>
  <si>
    <t>คำรับรอง รวมถึงประเมินศักยภาพการปฏิบัติงานตนเองตามข้อตกลงร่วมคณะ (สัดส่วนร้อยละ 40)</t>
  </si>
  <si>
    <r>
      <rPr>
        <b/>
        <sz val="16"/>
        <color theme="1"/>
        <rFont val="CordiaUPC"/>
        <family val="2"/>
      </rPr>
      <t xml:space="preserve">ส่วนที่ 3 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>การประเมินสมรรถนะและพฤติกรรมการปฏิบัติงาน</t>
    </r>
  </si>
  <si>
    <r>
      <rPr>
        <sz val="16"/>
        <color theme="1"/>
        <rFont val="CordiaUPC"/>
        <family val="2"/>
      </rPr>
      <t xml:space="preserve">         เมื่อสิ้นรอบการประเมินให้ผู้รับการประเมิน</t>
    </r>
    <r>
      <rPr>
        <sz val="16"/>
        <color rgb="FF000000"/>
        <rFont val="CordiaUPC"/>
        <family val="2"/>
      </rPr>
      <t xml:space="preserve"> ประเมิน</t>
    </r>
    <r>
      <rPr>
        <sz val="16"/>
        <color theme="1"/>
        <rFont val="CordiaUPC"/>
        <family val="2"/>
      </rPr>
      <t>ระดับสมรรถนะและพฤติกรรมการปฏิบัติงาน</t>
    </r>
  </si>
  <si>
    <t>ของตนเอง และให้คณะกรรมการประเมินทำการประเมินสมรรถนะและพฤติกรรมการปฏิบัติงาน</t>
  </si>
  <si>
    <t>ให้ครบถ้วน (สัดส่วนร้อยละ 20)</t>
  </si>
  <si>
    <r>
      <rPr>
        <b/>
        <sz val="16"/>
        <color theme="1"/>
        <rFont val="CordiaUPC"/>
        <family val="2"/>
      </rPr>
      <t>ส่วนที่ 4</t>
    </r>
    <r>
      <rPr>
        <sz val="16"/>
        <color theme="1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</si>
  <si>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rPr>
        <sz val="16"/>
        <color rgb="FF000000"/>
        <rFont val="CordiaUPC"/>
        <family val="2"/>
      </rPr>
      <t>ผู้บังคับบัญชาและผู้รับการประเมินลงลายมือชื่อในการจัดทำ</t>
    </r>
    <r>
      <rPr>
        <sz val="16"/>
        <color rgb="FF000000"/>
        <rFont val="CordiaUPC"/>
        <family val="2"/>
      </rPr>
      <t>ข้อตกลงร่วมก่อนการปฏิบัติงาน</t>
    </r>
  </si>
  <si>
    <r>
      <rPr>
        <b/>
        <sz val="16"/>
        <color rgb="FF000000"/>
        <rFont val="CordiaUPC"/>
        <family val="2"/>
      </rPr>
      <t>ส่วนที่ 5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ข้อมูลการปฏิบัติงาน</t>
    </r>
    <r>
      <rPr>
        <sz val="16"/>
        <color rgb="FF000000"/>
        <rFont val="CordiaUPC"/>
        <family val="2"/>
      </rPr>
      <t xml:space="preserve">  ระบุข้อมูล</t>
    </r>
    <r>
      <rPr>
        <sz val="16"/>
        <color rgb="FF000000"/>
        <rFont val="CordiaUPC"/>
        <family val="2"/>
      </rPr>
      <t>การปฏิบัติงาน</t>
    </r>
    <r>
      <rPr>
        <sz val="16"/>
        <color rgb="FF000000"/>
        <rFont val="CordiaUPC"/>
        <family val="2"/>
      </rPr>
      <t>เมื่อสิ้นรอบการประเมิน</t>
    </r>
  </si>
  <si>
    <r>
      <rPr>
        <b/>
        <sz val="16"/>
        <color rgb="FF000000"/>
        <rFont val="CordiaUPC"/>
        <family val="2"/>
      </rPr>
      <t>ส่วนที่ 6</t>
    </r>
    <r>
      <rPr>
        <sz val="16"/>
        <color rgb="FF000000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</si>
  <si>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t>องค์ประกอบที่ 2 และองค์ประกอบที่ 3 (ถ้ามี)</t>
  </si>
  <si>
    <r>
      <rPr>
        <b/>
        <sz val="16"/>
        <color rgb="FF000000"/>
        <rFont val="CordiaUPC"/>
        <family val="2"/>
      </rPr>
      <t>ส่วนที่ 7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ความเห็นเกี่ยวกับผลการประเมิน  ระบุความเห็นเพิ่มเติมของคณะกรรมการประเมิน</t>
    </r>
  </si>
  <si>
    <r>
      <rPr>
        <b/>
        <sz val="16"/>
        <color theme="1"/>
        <rFont val="CordiaUPC"/>
        <family val="2"/>
      </rPr>
      <t>ส่วนที่ 8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</si>
  <si>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rPr>
        <b/>
        <sz val="16"/>
        <color rgb="FF000000"/>
        <rFont val="CordiaUPC"/>
        <family val="2"/>
      </rPr>
      <t xml:space="preserve">ส่วนที่ 9 </t>
    </r>
    <r>
      <rPr>
        <sz val="16"/>
        <color rgb="FF000000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</si>
  <si>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t>ส่วนที่ 1  ข้อตกลงการปฏิบัติงานและการประเมินผลสัมฤทธิ์ของงาน</t>
  </si>
  <si>
    <t xml:space="preserve"> (1)</t>
  </si>
  <si>
    <t xml:space="preserve"> (2)</t>
  </si>
  <si>
    <t xml:space="preserve"> (3)</t>
  </si>
  <si>
    <t xml:space="preserve"> (2.1)</t>
  </si>
  <si>
    <t xml:space="preserve"> (4)</t>
  </si>
  <si>
    <t xml:space="preserve"> (5)</t>
  </si>
  <si>
    <t xml:space="preserve"> (6)</t>
  </si>
  <si>
    <t>ข้อตกลงการปฏิบัติงาน</t>
  </si>
  <si>
    <t>ตัวชี้วัด/เกณฑ์การประเมิน</t>
  </si>
  <si>
    <t>ผลการประเมิน</t>
  </si>
  <si>
    <t>ร้อยละ</t>
  </si>
  <si>
    <t>ค่าคะแนนถ่วงน้ำหนัก</t>
  </si>
  <si>
    <t>และผลการปฏิบัติงาน</t>
  </si>
  <si>
    <t>ค่า</t>
  </si>
  <si>
    <t>ผลประเมินตนเอง</t>
  </si>
  <si>
    <t>ผลประเมินของคณะกรรมการ</t>
  </si>
  <si>
    <t>(น้ำหนัก)</t>
  </si>
  <si>
    <t>(4)x(5)</t>
  </si>
  <si>
    <t>เป้าหมาย</t>
  </si>
  <si>
    <t>ผล</t>
  </si>
  <si>
    <t>คะแนน</t>
  </si>
  <si>
    <t>งานหลัก</t>
  </si>
  <si>
    <t>1.1 ด้านปฏิบัติการ :ช่วยสอน วางแผนรายวิชาปฏิบัติการ ร่วมกับอาจารย์ประจำวิชา ให้บริการวิชาการด้านคอมพิวเตอร์และเทคโนโลยี ถ่ายทอดเทคโนโลยีในสาขาวิทยาการคอมพิวเตอร์และเทคโนโลยีสารสนเทศ ให้คำปรึกษา รวมถึงการสนับสนุนการสอนรายวิชาโครงงาน
( การคำนวณชั่วโมง :
 - เตรียมปฏิบัติการและจัดเก็บ 1 กลุ่ม = 2 ชั่วโมง
 - การควบคุมดูแล  : ตามเวลาตารางสอน ของแต่ละกลุ่ม
 - การคุมสอบกลางภาค /ปลายภาค : ตามเวลาตารางสอบ)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</si>
  <si>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b/>
        <u/>
        <sz val="16"/>
        <color rgb="FF000000"/>
        <rFont val="CordiaUPC"/>
        <family val="2"/>
      </rPr>
      <t>คะแนน</t>
    </r>
    <r>
      <rPr>
        <u/>
        <sz val="16"/>
        <color rgb="FF000000"/>
        <rFont val="CordiaUPC"/>
        <family val="2"/>
      </rPr>
      <t xml:space="preserve">   (ขั่วโมง:ปี)
0.00    =  0
0.50    =  20 - 146
1.50    =  147 - 354
2.50    =   355 - 564
3.50   =    567 - 665
3.75    =  666 - 766
4.00    =  767 - 867
4.25    =  868 - 968
4.50    =  969 - 1,069
4.75    =  1,070 - 1,170
5.00    =  1,171 ขึ้นไป</t>
    </r>
  </si>
  <si>
    <t>ผลการปฏิบัติงาน
หลักฐาน</t>
  </si>
  <si>
    <t xml:space="preserve">1.2 จัดเก็บข้อมูลเบื้องต้น ประมวลผล และปรับปรุงแก้ไขแฟ้มข้อมูล เขียนชุดคำสั่ง และคู่มือคำอธิบายชุดคำสั่งตามข้อกำหนดของระบบงานที่ได้วางแผนไว้แล้ว ทดสอบความถูกต้องของคำสั่ง แก้ไขข้อผิดพลาดของคำสั่ง เพื่อให้ระบบปฏิบัติการทำงานได้อย่างถูกต้องแม่นยำและมีประสิทธิภาพมากที่สุด
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</si>
  <si>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</si>
  <si>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>1.3 ติดตั้งเครื่องคอมพิวเตอร์ส่วนบุคคล และอุปกรณ์ที่เกี่ยวข้อง ระบบเครือข่ายคอมพิวเตอร์ ทดสอบคุณสมบัติด้านเทคนิคของระบบ ติดตั้งชุดคำสั่งระบบปฏิบัติการ ชุดคำสั่งสำเร็จรูป เพื่ออำนวยการให้งานเทคโนโลยีสารสนเทศ   ในความรับผิดชอบดำเนินไปได้อย่างราบรื่นและสอดคล้องกับความต้องการ ของหน่วยงาน พร้อมทั้งบำรุงรักษาให้พร้อมใช้งาน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</si>
  <si>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</si>
  <si>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 xml:space="preserve">1.4  ตรวจสอบวัสดุอุปกรณ์ เครื่องคอมพิวเตอร์ และอุปกรณ์ที่เกี่ยวข้อง  และรายงานครุภัณฑ์ประจำปี ที่เกี่ยวข้อง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</si>
  <si>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รายงานผลช้ากว่ากำหนด 10 วัน  2  คะแนน
 - รายงานผลช้ากว่ากำหนด 7 วัน  3  คะแนน
 - รายงานผลช้ากว่ากำหนด 4 วัน  4  คะแนน
 - รายงานผลตามเวลาที่กำหนดและข้อมูลครบถ้วน 5  คะแนน</t>
    </r>
  </si>
  <si>
    <t xml:space="preserve">1.5  พัฒนา ปรับปรุงระบบสารสนเทศเพื่อการบริหาร 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</si>
  <si>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มีแผนงาน การจัดทำระบบสารสนเทศสำหรับการบริหาร  2  คะแนน
 - มีการนำไปใช้งานได้จริง  3 คะแนน
 - มีการปรับปรุงและพัฒนาระบบ  4 คะแนน
 - มีการพัฒนาระบบอย่างต่อเนื่องและเป็นต้นแบบให้กับหน่วยงานอื่น 5 คะแนน</t>
    </r>
  </si>
  <si>
    <t>2) ด้านหลักสูตร
   2.1 เลขาหรือผู้ช่วยเลขา กรรมการหลักสูตร การประกันคุณภาพหลักสูตร การประกันคุณภาพค่าระดับขั้น
  2.2 ผู้ช่วยเลขานุการ การประชุมสาขาวิชา
  2.3 ดูแลการฝึกงาน และฝึกสหกิจ ของนิสิตในสาขาวิชา
  2.4 ดูแลเว็บไซต์ของสาขาวิชา</t>
  </si>
  <si>
    <r>
      <rPr>
        <b/>
        <u/>
        <sz val="16"/>
        <color rgb="FF000000"/>
        <rFont val="CordiaUPC"/>
        <family val="2"/>
      </rPr>
      <t xml:space="preserve">ตัวชี้วัด
</t>
    </r>
    <r>
      <rPr>
        <u/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</si>
  <si>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t>3) ด้านบริการ
 - ให้บริการข้อมูลทางวิชาการ เกี่ยวกับด้านวิทยาการคอมพิวเตอร์ เพื่อให้บุคลากรทั้งภายในและภายนอกหน่วยงาน นิสิต ตลอดจนผู้รับบริการได้ทราบข้อมูลและความรู้ต่างๆ ที่เป็นประโยชน์ สอดคล้องและสนับสนุนภารกิจของหน่วยงานและใช้ประกอบการพิจารณากำหนดนโยบาย แผนงาน หลักเกณฑ์ มาตรการต่างๆ
 - ปฏิบัติงานโครงการปฏิบัติการตามแผนงานของสาขาวิชา และคณะวิทยาศาสตร์</t>
  </si>
  <si>
    <r>
      <rPr>
        <b/>
        <u/>
        <sz val="16"/>
        <color rgb="FF000000"/>
        <rFont val="CordiaUPC"/>
        <family val="2"/>
      </rPr>
      <t>ตัวชี้วัด</t>
    </r>
    <r>
      <rPr>
        <b/>
        <u/>
        <sz val="16"/>
        <color rgb="FF000000"/>
        <rFont val="CordiaUPC"/>
        <family val="2"/>
      </rPr>
      <t xml:space="preserve"> </t>
    </r>
    <r>
      <rPr>
        <u/>
        <sz val="16"/>
        <color rgb="FF000000"/>
        <rFont val="CordiaUPC"/>
        <family val="2"/>
      </rPr>
      <t>: 
1) มีแผนการดำเนินงาน
2) ผลการปฏิบัติงานตามแผนและการให้บริการ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มีแผนการดำเนินการให้บริการ 1 คะแนน
 - มีการปฏิบัติตามแผนและให้บริการด้วยความเต็มใจ  2 คะแนน
 - มีการปฏิบัติตามแผนและให้บริการด้วยความเต็มใจ มีข้อมูลให้ผู้รับบริการอย่างทันท่วงที 3 คะแนน
 - มีการปฏิบัติตามแผนและ มีข้อมูลให้ผู้รับบริการเป็นที่พึงพอใจ 4 คะแนน
 - มีการปฏิบัติตามแผนและให้บริการด้วยความเต็มใจ มีข้อมูลให้ผู้รับบริการเป็นที่พึงพอใจ 5 คะแนน</t>
    </r>
  </si>
  <si>
    <t>(7)ผลรวม</t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</si>
  <si>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</si>
  <si>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 xml:space="preserve">                                                               จำนวนระดับค่าเป้าหมาย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</si>
  <si>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u/>
        <sz val="16"/>
        <color rgb="FF000000"/>
        <rFont val="CordiaUPC"/>
        <family val="2"/>
      </rPr>
      <t>คำชี้แจงเกณฑ์ประเมินส่วนที่ 1  ข้อ 1</t>
    </r>
  </si>
  <si>
    <r>
      <rPr>
        <b/>
        <u/>
        <sz val="16"/>
        <color rgb="FF000000"/>
        <rFont val="CordiaUPC"/>
        <family val="2"/>
      </rPr>
      <t>ตัวชี้วัด</t>
    </r>
    <r>
      <rPr>
        <b/>
        <u/>
        <sz val="16"/>
        <color rgb="FF000000"/>
        <rFont val="CordiaUPC"/>
        <family val="2"/>
      </rPr>
      <t xml:space="preserve"> </t>
    </r>
    <r>
      <rPr>
        <u/>
        <sz val="16"/>
        <color rgb="FF000000"/>
        <rFont val="CordiaUPC"/>
        <family val="2"/>
      </rPr>
      <t>: มีผลการดำเนินงานด้านการจัดการฐานข้อมูลสารเคมี (ChemInvent) เครื่องมือวิทยาศาสตร์ และการจัดการของเสีย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>คำชี้แจงเกณฑ์ประเมินส่วนที่ 1  ข้อ 4</t>
    </r>
  </si>
  <si>
    <r>
      <rPr>
        <b/>
        <u/>
        <sz val="15"/>
        <color rgb="FF000000"/>
        <rFont val="CordiaUPC"/>
        <family val="2"/>
      </rPr>
      <t xml:space="preserve">ตัวชี้วัด 
</t>
    </r>
    <r>
      <rPr>
        <u/>
        <sz val="15"/>
        <color rgb="FF000000"/>
        <rFont val="CordiaUPC"/>
        <family val="2"/>
      </rPr>
      <t xml:space="preserve"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
</t>
    </r>
    <r>
      <rPr>
        <b/>
        <u/>
        <sz val="15"/>
        <color rgb="FF000000"/>
        <rFont val="CordiaUPC"/>
        <family val="2"/>
      </rPr>
      <t>เกณฑ์การประเมิน</t>
    </r>
    <r>
      <rPr>
        <u/>
        <sz val="15"/>
        <color rgb="FF000000"/>
        <rFont val="CordiaUPC"/>
        <family val="2"/>
      </rPr>
      <t xml:space="preserve">
คำชี้แจงเกณฑ์ประเมินส่วนที่ 1  ข้อ 5</t>
    </r>
  </si>
  <si>
    <r>
      <rPr>
        <b/>
        <u/>
        <sz val="16"/>
        <color rgb="FF000000"/>
        <rFont val="CordiaUPC"/>
        <family val="2"/>
      </rPr>
      <t xml:space="preserve">ตัวชี้วัด
</t>
    </r>
    <r>
      <rPr>
        <u/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</si>
  <si>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</si>
  <si>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>ข้อ</t>
  </si>
  <si>
    <t>ภาระงาน</t>
  </si>
  <si>
    <t>เกณฑ์การประเมิน</t>
  </si>
  <si>
    <t>ค่าถ่วงน้ำหนัก</t>
  </si>
  <si>
    <t>งานด้านหลักสูตร
1. เลขากรรมการหลักสูตร  
2. การประกันคุณภาพหลักสูตร 
3. การประกันคุณภาพค่าระดับขั้น 
4. ผู้ช่วยเลขานุการการประชุมสาขาวิชา 
5. ดูแลการฝึกงานของนิสิตในสาขาวิชา
6. ดูแลการฝึกสหกิจของนิสิตในสาขาวิชา
7. ดูแล website/facebook 
8. ดูแลตัวชี้วัดตาม TOR ของสาขา 
9. การช่วยเหลืองานรับนิสิตของหลักสูตร
10. โครงการตามแผนปฏิบัติการของสาขาวิชา
หรืออื่นๆ ตามที่สาขาวิชาหรือหลักสูตรมอบหมาย</t>
  </si>
  <si>
    <t xml:space="preserve">การมีส่วนร่วมในการดำเนินงานของสาขาวิชา/หลักสูตร และผลของการปฏิบัติงานที่ได้รับมอบหมายถูกต้องและรวดเร็ว 
จำนวน 1-2 กิจกรรม = 1 คะแนน
จำนวน 3-4 กิจกรรม = 2 คะแนน
จำนวน 5-6 กิจกรรม = 3 คะแนน
จำนวน 7-8 กิจกรรม = 4 คะแนน
จำนวน 9 กิจกรรมขึ้นไป = 5 คะแนน
</t>
  </si>
  <si>
    <t>ส่วนที่ 2. ผลการประเมินมหาวิทายลัย / คำรับรองการปฏิบัติงาน</t>
  </si>
  <si>
    <t>ค่าคะแนน</t>
  </si>
  <si>
    <t>1) คะแนนผลการประเมินส่วนงาน (EdPEx)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</si>
  <si>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 xml:space="preserve">: ใช้ผลการประเมินส่วนงาน ของมหาวิทยาลัยทักษิณ </t>
    </r>
  </si>
  <si>
    <t>2) คะแนนผลการประเมินหลักสูตร (AUN-QA)
หลักสูตร...................................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</si>
  <si>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ใช้ผลการประเมินหลักสูตร และคะแนนพัฒนาการ</t>
    </r>
  </si>
  <si>
    <t>3) คะแนนคำรับรองการปฏิบัติงาน (TOR)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</si>
  <si>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ใช้ผลการประเมินคำรับรองการปฏิบัติงานของสาขาวิชาที่สังกัด</t>
    </r>
  </si>
  <si>
    <t>4) คะแนนรายบุคคลตามเป้าหมายส่วนงาน
(ระบุคะแนนที่ได้)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</si>
  <si>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ใช้ผลการประเมินคะแนนรายบุคคลที่ดำเนินงานตามเป้าหมายส่วนงาน</t>
    </r>
  </si>
  <si>
    <t>ตัวชี้วัด</t>
  </si>
  <si>
    <t>ผลการประเมินตนเอง</t>
  </si>
  <si>
    <t>จำนวนผลงาน</t>
  </si>
  <si>
    <t>ผลคะแนน</t>
  </si>
  <si>
    <t>พฤติกรรม</t>
  </si>
  <si>
    <t>ผลสัมฤทธิ์</t>
  </si>
  <si>
    <t>1 ผลงาน = 2 คะแนน</t>
  </si>
  <si>
    <t>ส่วนที่ 4 การลงนามการจัดทำข้อตกลงร่วมก่อนการปฏิบัติงาน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</si>
  <si>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</si>
  <si>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</si>
  <si>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ลายมือชื่อ  .................................................... (ประธานสาขาวิชา)      </t>
  </si>
  <si>
    <t xml:space="preserve">                           วันที่ ...... เดือน  ...............  พ.ศ. ....                                   </t>
  </si>
  <si>
    <t xml:space="preserve">      ลายมือชื่อ  .................................................... (รองคณบดีฝ่ายบริหารฯ)      </t>
  </si>
  <si>
    <t>(ผู้ช่วยศาสตราจารย์ ดร.วิสิทธิ์ บุญชุม)</t>
  </si>
  <si>
    <t xml:space="preserve">      ลายมือชื่อ  .................................................... (รองคณบดีฝ่ายวิชาการฯ)      </t>
  </si>
  <si>
    <t>(อาจารย์ อาจารี นาโค)</t>
  </si>
  <si>
    <t>(ผู้ช่วยศาสตราจารย์ ดร.นพมาศ ปักเข็ม)</t>
  </si>
  <si>
    <t xml:space="preserve">      ลายมือชื่อ  .................................................... (ผู้รับการประเมิน)      </t>
  </si>
  <si>
    <t xml:space="preserve">                         วันที่ ...... เดือน  ...............  พ.ศ. ....                                   </t>
  </si>
  <si>
    <t>ส่วนที่ 5  ข้อมูลการปฏิบัติงาน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</si>
  <si>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</si>
  <si>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</si>
  <si>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5.1  ได้รับอนุมัติให้ลาศึกษาในประเทศ   หรือลาศึกษา ฝึกอบรม ดูงาน ณ ต่างประเทศ</t>
  </si>
  <si>
    <t xml:space="preserve">    </t>
  </si>
  <si>
    <t>ระหว่างวันที่  ..........................  ถึงวันที่ ..........................</t>
  </si>
  <si>
    <t xml:space="preserve">                   5.2  การมาปฏิบัติราชการ</t>
  </si>
  <si>
    <t>ประเภท</t>
  </si>
  <si>
    <t>จำนวน</t>
  </si>
  <si>
    <t>หมายเหตุ</t>
  </si>
  <si>
    <t xml:space="preserve">วัน 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</si>
  <si>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</si>
  <si>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</si>
  <si>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</si>
  <si>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</si>
  <si>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</si>
  <si>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</si>
  <si>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</si>
  <si>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</si>
  <si>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 xml:space="preserve">                     ลายมื่อชื่อ ...................................................... (ผู้รับการประเมิน)</t>
  </si>
  <si>
    <t xml:space="preserve">                                     วันที่ ...... เดือน ..................... พ.ศ. ....</t>
  </si>
  <si>
    <t>ส่วนที่ 6 สรุปผลการประเมิน</t>
  </si>
  <si>
    <t>องค์ประกอบการประเมิน</t>
  </si>
  <si>
    <t>คะแนนเต็ม</t>
  </si>
  <si>
    <t>คะแนนที่ได้</t>
  </si>
  <si>
    <t>องค์ประกอบที่  1 :  ผลสัมฤทธิ์ของงาน</t>
  </si>
  <si>
    <t>องค์ประกอบที่ 2 : ผลการประเมินมหาวิทยาลัย / ส่วนงาน</t>
  </si>
  <si>
    <t>องค์ประกอบที่  3 :  สมรรถนะและพฤติกรรมการปฏิบัติงาน  
                            ตามค่านิยมหลักมหาวิทยาลัยทักษิณ</t>
  </si>
  <si>
    <t>รวม</t>
  </si>
  <si>
    <t xml:space="preserve">ระดับผลการประเมินที่ได้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</si>
  <si>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ดีเด่น</t>
    </r>
  </si>
  <si>
    <t xml:space="preserve">(90 – 100 คะแนน)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</si>
  <si>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ดีมาก </t>
    </r>
  </si>
  <si>
    <t>(80 – 89.99 คะแนน)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</si>
  <si>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  </t>
    </r>
  </si>
  <si>
    <t xml:space="preserve">70- 79.99 คะแนน)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</si>
  <si>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พอใช้ </t>
    </r>
  </si>
  <si>
    <t xml:space="preserve">(60-69.99 คะแนน)  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</si>
  <si>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ต้องปรับปรุง </t>
    </r>
  </si>
  <si>
    <t xml:space="preserve">(ต่ำกว่า 60 คะแนน)    </t>
  </si>
  <si>
    <r>
      <rPr>
        <b/>
        <sz val="16"/>
        <color theme="1"/>
        <rFont val="CordiaUPC"/>
        <family val="2"/>
      </rPr>
      <t>การเสนอเลื่อนหรือเพิ่มเงินเดือน</t>
    </r>
    <r>
      <rPr>
        <sz val="16"/>
        <color rgb="FF000000"/>
        <rFont val="CordiaUPC"/>
        <family val="2"/>
      </rPr>
      <t xml:space="preserve"> 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</si>
  <si>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ควรเลื่อนหรือเพิ่มเงินเดือน ร้อยละ ...............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</si>
  <si>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ไม่ควรเลื่อนหรือเพิ่มเงินเดือน (ผลประเมินต่ำกว่าร้อยละ 60)</t>
    </r>
  </si>
  <si>
    <r>
      <rPr>
        <b/>
        <sz val="16"/>
        <color theme="1"/>
        <rFont val="CordiaUPC"/>
        <family val="2"/>
      </rPr>
      <t>ส่วนที่ 7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ความเห็นเกี่ยวกับผลการประเมิน</t>
    </r>
  </si>
  <si>
    <t>ความเห็นเพิ่มเติมของผู้ประเมิน (ระบุข้อมูลเมื่อสิ้นรอบการประเมิน)</t>
  </si>
  <si>
    <t xml:space="preserve">       1) จุดเด่น  และ/หรือ สิ่งที่ควรปรับปรุงแก้ไข</t>
  </si>
  <si>
    <t xml:space="preserve">               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</si>
  <si>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</si>
  <si>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</t>
  </si>
  <si>
    <t xml:space="preserve">      2)  ข้อเสนอแนะสำหรับการพัฒนา </t>
  </si>
  <si>
    <r>
      <rPr>
        <b/>
        <sz val="16"/>
        <color rgb="FF000000"/>
        <rFont val="CordiaUPC"/>
        <family val="2"/>
      </rPr>
      <t xml:space="preserve">ส่วนที่ 8 </t>
    </r>
    <r>
      <rPr>
        <sz val="16"/>
        <color rgb="FF000000"/>
        <rFont val="CordiaUPC"/>
        <family val="2"/>
      </rPr>
      <t xml:space="preserve"> </t>
    </r>
    <r>
      <rPr>
        <b/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</si>
  <si>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t>ความรู้/ทักษะ/สมรรถนะ</t>
  </si>
  <si>
    <t>วิธีการพัฒนา</t>
  </si>
  <si>
    <t>ช่วงเวลาที่ต้องการ</t>
  </si>
  <si>
    <t>ที่ต้องได้รับการพัฒนา</t>
  </si>
  <si>
    <t>การพัฒนา</t>
  </si>
  <si>
    <r>
      <rPr>
        <b/>
        <sz val="16"/>
        <color theme="1"/>
        <rFont val="CordiaUPC"/>
        <family val="2"/>
      </rPr>
      <t>ส่วนที่ 9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การรับทราบผลการประเมิน</t>
    </r>
  </si>
  <si>
    <t>ผู้รับการประเมิน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</si>
  <si>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ได้รับทราบผลการประเมินและ</t>
    </r>
    <r>
      <rPr>
        <sz val="16"/>
        <color rgb="FF000000"/>
        <rFont val="CordiaUPC"/>
        <family val="2"/>
      </rPr>
      <t>ข้อเสนอแนะสำหรับการพัฒนา</t>
    </r>
  </si>
  <si>
    <t>ลงชื่อ : ...................................</t>
  </si>
  <si>
    <t xml:space="preserve">           (ถ้ามี) แล้ว</t>
  </si>
  <si>
    <t>วันที่ :  ...................................</t>
  </si>
  <si>
    <t>ผู้ประเมิน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</si>
  <si>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</si>
  <si>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</si>
  <si>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</si>
  <si>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>วันที่ : ...................................</t>
  </si>
  <si>
    <t xml:space="preserve">            โดยมี ................................................ เป็นพยาน</t>
  </si>
  <si>
    <t>ประธาน</t>
  </si>
  <si>
    <t>ลงชื่อ : ...................................พยาน</t>
  </si>
  <si>
    <t>กรรมการ</t>
  </si>
  <si>
    <t xml:space="preserve">ตำแหน่ง : ...................................                                                     </t>
  </si>
  <si>
    <t>รอบที่  ๒</t>
  </si>
  <si>
    <t>ส่วนที่ 3  การประเมินสมรรถนะและพฤติกรรมการปฏิบัติงาน</t>
  </si>
  <si>
    <t xml:space="preserve">               3.1 การประเมินพฤติกรรมการปฏิบัติงาน ตามค่านิยมของมหาวิทยาลัย</t>
  </si>
  <si>
    <t xml:space="preserve">            เมื่อสิ้นรอบการประเมินให้ผู้รับการประเมิน ประเมินตนเองและอธิบายคุณลักษณะ/พฤติกรรมที่สอดคล้องกับระดับการประเมิน และให้คณะกรรมการให้คะแนนระดับการแสดงพฤติกรรม โดยมีเกณฑ์การประเมิน ดังนี้</t>
  </si>
  <si>
    <r>
      <t xml:space="preserve">ด้านที่ 1 มุ่งผลสัมฤทธิ์ (Achievement Motivation) ( 4 คะแนน)
</t>
    </r>
    <r>
      <rPr>
        <sz val="14"/>
        <color theme="1"/>
        <rFont val="TH SarabunPSK"/>
        <family val="2"/>
      </rPr>
      <t>1.1 มุ่งมั่น ทุมเทในการปฏิบัติงาน
1.2 ปฏิบัติงานบรรลุวัตถุประสงคหรือ เป้าหมายที่กำหนด</t>
    </r>
  </si>
  <si>
    <t>พฤติกรรมการปฏิบัติงานที่มีความมุ่งมั่น ทุมเทในการปฏิบัติงาน และปฏิบัติงานบรรลุวัตถุประสงคหรือเป้าหมายที่กำหนด ประเมินโดยผู้บริหาร 4 คะแนน</t>
  </si>
  <si>
    <r>
      <t xml:space="preserve">ด้านที่ 2 การสั่งสมความ เชี่ยวชาญในงาน  (Expertise) (3 คะแนน)
</t>
    </r>
    <r>
      <rPr>
        <sz val="14"/>
        <color theme="1"/>
        <rFont val="TH SarabunPSK"/>
        <family val="2"/>
      </rPr>
      <t>2.1 มีความสนใจ แสวงหาความรู้ และพัฒนาความสามารถของตน
2.2 สามารถนำความรู วิทยาการ หรือ เทคโนโลยี ใหม่ ๆ มาปรับใชกับการปฏิบัติงาน</t>
    </r>
  </si>
  <si>
    <t>การได้รับการพัฒนาตนเองที่เกี่ยวข้องกับงานที่รับผิดชอบที่สอดคล้องกับยุทธศาสตร์ของคณะ  2 ลำดับดังนี้
ลำดับ 1 : มีการขออนุมัติเข้าอบรมและเข้าอบรม = 1คะแนน
ลำดับ 2 
: 2.1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หลังอบรมมากกว่า 15 วัน) = 2 คะแนน
: 2.2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หลังอบรมภายใน 15 วัน) = 3 คะแนน</t>
  </si>
  <si>
    <r>
      <t xml:space="preserve">ด้านที่ 4 การบริการที่ดี  (Service Mind) (3 คะแนน)
</t>
    </r>
    <r>
      <rPr>
        <sz val="14"/>
        <color theme="1"/>
        <rFont val="TH SarabunPSK"/>
        <family val="2"/>
      </rPr>
      <t>4.1 ใหบริการที่มีคุณภาพ สุภาพ เป็นมิตร
4.2 รับฟังข้อคิดเห็น ข้อเสนอแนะของผู้รับบริการและนำมาใช้ในการปรับปรุงการบริการเพื่อตอบสนองต่อความต้องการและความคาดหวัง</t>
    </r>
  </si>
  <si>
    <r>
      <rPr>
        <b/>
        <sz val="14"/>
        <color theme="1"/>
        <rFont val="TH SarabunPSK"/>
        <family val="2"/>
      </rPr>
      <t xml:space="preserve">ด้านที่ 5  ความร่วมแรงร่วมใจ (Teamwork) (3 คะแนน)
</t>
    </r>
    <r>
      <rPr>
        <sz val="14"/>
        <color theme="1"/>
        <rFont val="TH SarabunPSK"/>
        <family val="2"/>
      </rPr>
      <t>5.1 ร่วมมือกันทำงานที่ได้รับมอบหมาย  ให้สำเร็จและใหความช่วยเหลือเกื้อกูลกัน</t>
    </r>
  </si>
  <si>
    <t>การเข้าร่วมประชุมสาขาวิชา
มากกว่าร้อยละ 80  = 1 คะแนน
ร้อยละ 60 – 79 = 0.75 คะแนน
ร้อยละ 40 – 59 = 0.50 คะแนน
น้อยกว่าร้อยละ 40 = 0 คะแนน</t>
  </si>
  <si>
    <r>
      <t xml:space="preserve">ด้านที่ 6 จริยธรรมและความโปรงใส (Ethics and Transparency) (3 คะแนน) 
</t>
    </r>
    <r>
      <rPr>
        <sz val="15"/>
        <rFont val="TH SarabunPSK"/>
        <family val="2"/>
      </rPr>
      <t>6.1 ประพฤติปฏิบัติตนตามมาตรฐานทางจริยธรรมและธรรมาภิบาล ของมหาวิทยาลัย
6.2 ปฏิบัติหนาที่อย่างมีประสิทธิภาพ เต็มกำลังความสามารถ และ     ยึดประโยชนขององคกร
6.3 สื่อสารอย่างต่อเนื่อง เปิดเผยข้อมูลอย่างตรงไปตรงมาชี้แจงได้เมื่อมี   ขอสงสัย และสามารถเข้าถึงข้อมูล ข่าวสารได้ตามกฎหมาย ตรวจสอบได้</t>
    </r>
  </si>
  <si>
    <t>ไม่มีข้อร้องเรียนเรื่องจริยธรรมและความโปร่งใสและพฤติกรรมที่ไม่พึงประสงค์ เป็นคะแนน 0.5 คะแนน</t>
  </si>
  <si>
    <t>คะแนนรวม</t>
  </si>
  <si>
    <t xml:space="preserve">      ลายมือชื่อ  .................................................... (คณบดี)</t>
  </si>
  <si>
    <t xml:space="preserve">         (……………………………….)</t>
  </si>
  <si>
    <t xml:space="preserve">  (……………………………….)</t>
  </si>
  <si>
    <r>
      <t xml:space="preserve">ด้านที่ 3  การรูเทคโนโลยีดิจิทัล (Digital Literacy) (4 คะแนน)
</t>
    </r>
    <r>
      <rPr>
        <sz val="14"/>
        <color theme="1"/>
        <rFont val="TH SarabunPSK"/>
        <family val="2"/>
      </rPr>
      <t>3.1 ความสามารถในการใช้โปรแกรมคอมพิวเตอร์และเครื่องมือสื่อสาร อื่น ๆ ที่จำเป็นในการปฏิบัติงาน
3.2 สามารถนำเทคโนโลยีดิจิทัลมาประยุกตใชในการปฏิบัติงานได้อย่างเหมาะสม</t>
    </r>
  </si>
  <si>
    <t>การลงเวลาปฏิบัติงานผ่านระบบที่มหาวิทยาลัยกำหนด ในแต่ละช่วงเวลาประเมิน
รวมเวลาเข้าสาย-ออกก่อนเวลาปฏิบัติงาน ไม่เกิน 720 นาที  = 2.5 คะแนน
รวมเวลาเข้าสาย-ออกก่อนเวลาปฏิบัติงาน มากกว่า 3,600 นาที = 0 คะแนน
ใช้การเทียบ บัญญัติไตรยาง คะแนนระหว่าง 720 – 3,600 นาที</t>
  </si>
  <si>
    <t>เกณฑ์ตัวชี้วัดส่วนบุคคล 10 คะแนน</t>
  </si>
  <si>
    <t>ลำดับ</t>
  </si>
  <si>
    <t>TSU02 จำนวนนวัตกรรมการจัดการศึกษา</t>
  </si>
  <si>
    <t>TSU03 จำนวนคอร์สออนไลน์ที่เป็นส่วนหนึ่งของรายวิชาในหลักสูตรประกาศนียบัตร</t>
  </si>
  <si>
    <t>1 คอร์ส = 2 คะแนน</t>
  </si>
  <si>
    <t>TSU07 ร้อยละผู้เรียนที่ได้รับรางวัล (ตัวชี้วัดกลุ่ม 2) ด้านนวัตกรรมสังคม</t>
  </si>
  <si>
    <t>รางวัลจากหน่วยงานภายนอก = 2 คะแนน
รางวัลระดับชาติ = 3 คะแนน
รางวัลระดับนานาชาติ = 4 คะแนน
รางวัลระดับภูมิภาค/โลก = 5 คะแนน</t>
  </si>
  <si>
    <t>TSU07 ร้อยละผู้เรียนที่ได้รับรางวัล (ตัวชี้วัดกลุ่ม 2) ด้านผู้ประกอบการ</t>
  </si>
  <si>
    <t xml:space="preserve">TSU09 ร้อยละนิสิตและบัณฑิตที่เป็นผู้ประกอบการ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</si>
  <si>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ผลงาน = 2 คะแนน</t>
    </r>
  </si>
  <si>
    <t xml:space="preserve">TSU09 ร้อยละนิสิตและบัณฑิตที่มีผลงานด้านนวัตกรรมสังคม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</si>
  <si>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คน = 3 คะแนน</t>
    </r>
  </si>
  <si>
    <t xml:space="preserve">TSU10 ร้อยละนักวิจัยที่ได้รับการยกระดับสมรรถนะด้านการวิจัย (ด้านการสร้างนวัตกรรมสังคม) </t>
  </si>
  <si>
    <t>ผ่านการอบรมตามข้อกำหนด = 2 คะแนน</t>
  </si>
  <si>
    <t>TSU11 ร้อยละผลงานวิจัยและงานสร้างสรรค์ที่เผยแพร่ ระดับชาติ</t>
  </si>
  <si>
    <t>1 ผลงาน = 1 คะแนน</t>
  </si>
  <si>
    <t>TSU11 ร้อยละผลงานวิจัยและงานสร้างสรรค์ที่เผยแพร่ ระดับนานาชาติ</t>
  </si>
  <si>
    <t>TSU12 จำนวนนวัตกรรมสังคมด้านการวิจัยและบริการวิชาการ</t>
  </si>
  <si>
    <t xml:space="preserve">TSU14 จำนวนเงินทุนวิจัยและนวัตกรรมจากแหล่งทุนภายนอก </t>
  </si>
  <si>
    <t>&lt; 500,000บาทต่อโครงการ = 1 คะแนน
&gt;=500,000บาทต่อโครงการ = 2 คะแนน</t>
  </si>
  <si>
    <t xml:space="preserve">TSU15 จำนวนสิทธิบัตร อนุสิทธิบัตรและลิขสิทธิ์ ที่ได้รับการยื่นจดต่อปี </t>
  </si>
  <si>
    <t xml:space="preserve">TSU16  จำนวนเงินจากการนำทรัพย์สินทางปัญญาไปต่อยอดและ/หรือสร้างมูลค่าเพิ่ม </t>
  </si>
  <si>
    <t>&lt; 30,000บาทต่อโครงการ = 1 คะแนน
&gt;=30,000บาทต่อโครงการ = 2 คะแนน</t>
  </si>
  <si>
    <t xml:space="preserve">TSU17 จำนวนเงินจากการบริการวิชาการที่ได้รับจากแหล่งภายนอก </t>
  </si>
  <si>
    <t>&lt; 500,000บาทต่อโครงการ = 5 คะแนน
&gt;=500,000บาทต่อโครงการ = 10 คะแนน</t>
  </si>
  <si>
    <t>TSU17 การบริการวิชาการที่ได้รับจากแหล่งภายนอก กรณีการมีส่วนร่วมเป็นวิทยากรโครงการบริการวิชาการของคณะ (อบรมที่มีการเก็บ ค่าลงทะเบียนอบรม โดยผู้ประเมินไม่ได้รับค่าตอบแทนวิทยากร)</t>
  </si>
  <si>
    <t>TSU18 จำนวนสินค้าและบริการในพื้นที่ที่ได้รับการสร้างมูลค่าเพิ่มจากการบริการวิชาการ</t>
  </si>
  <si>
    <t>1 รายการ = 3 คะแนน</t>
  </si>
  <si>
    <t>TSU19 งบประมาณจากแหล่งทุนภายนอกสนับสนุนการสร้างผู้ประกอบการ/ธุรกิจใหม่</t>
  </si>
  <si>
    <t xml:space="preserve">TSU21 ร้อยละบุคลากรของมหาวิทยาลัยแลกเปลี่ยนความรู้สู่ภาคธุรกิจ/อุตสาหกรรม (Talent/Academic Mobility Consultation) </t>
  </si>
  <si>
    <t>มีการแลกเปลี่ยน = 1 คะแนน</t>
  </si>
  <si>
    <t xml:space="preserve">TSU22 ร้อยละความร่วมมือเพื่อพัฒนาผู้ประกอบการและส่งเสริมการสร้างนวัตกรรมกับภาคธุรกิจ/อุตสาหกรรมของสถาบันอุดมศึกษา (University - Industry Linkage) </t>
  </si>
  <si>
    <t>องค์กรขนาดย่อม = 5 คะแนน
องค์กรขนาดกลาง = 6 คะแนน
องค์กรขนาดใหญ่ = 7 คะแนน
องค์กรต่างประเทศ  = 10 คะแนน</t>
  </si>
  <si>
    <t>TSU34 ร้อยละอาจารย์ที่ได้รับรางวัล ระดับชาติ</t>
  </si>
  <si>
    <t>1 รางวัล = 2 คะแน</t>
  </si>
  <si>
    <t>TSU34 ร้อยละอาจารย์ที่ได้รับรางวัล ระดับนานาชาติ</t>
  </si>
  <si>
    <t>1 รางวัล = 3 คะแนน</t>
  </si>
  <si>
    <t>SciDI01 หลักสูตรที่มีความร่วมมือทางวิชาการกับหน่วยงานภายนอก (การทำ MOU) เป็นผู้ริเริ่มและผู้ประสานงานหลักในการดำเนินงานของเครือข่ายความร่วมมือทางวิชาการ (MOU)</t>
  </si>
  <si>
    <t>ภายในประเทศ 1 MOU = 2 คะแนน
ต่างประเทศ 1 MOU = 4 คะแนน</t>
  </si>
  <si>
    <t>SciDI01 หลักสูตรที่มีความร่วมมือทางวิชาการกับหน่วยงานภายนอก (การมีส่วนร่วมของกิจกรรมที่ดำเนินการภายใต้ MOU)</t>
  </si>
  <si>
    <t>1 กิจกรรม = 1 คะแนน</t>
  </si>
  <si>
    <t>SciDI02 โครงงานวิจัยและวิทยานิพนธ์ของนิสิตที่มีโจทย์มาจากชุมชน ภาครัฐหรือผู้ประกอบการ  (หลักฐานใบรับรองจากชุมชน)</t>
  </si>
  <si>
    <t>1 ผลงาน ที่ชุมชนมีส่วนร่วม = 1 คะแนน 
1 ผลงาน จากภาครัฐ = 2 คะแนน 
1 ผลงาน จากผู้ประกอบการ = 3 คะแนน</t>
  </si>
  <si>
    <t>SciDI04 ร้อยละของโครงการวิจัยทีมีโจทย์มาจากชุมชน ภาครัฐหรือ ผู้ประกอบการ 
โดย เป็นโครงการวิจัยที่ได้รับทุนในปีการศึกษา มีโจทย์มาจากชุมชน ภาครัฐหรือ ผู้ประกอบการ (นับจากวันลงนามสัญญารับทุน ไม่นับช่วง การขยายเวลาสัญญา)</t>
  </si>
  <si>
    <t>1 โครงการวิจัยจากชุมชน = 1 คะแนน
1 โครงการวิจัยที่ชุมชนมีส่วนร่วม = 2 คะแนน 
1 โครงการวิจัยจากภาครัฐ = 3 คะแนน 
1 โครงการวิจัยจากผู้ประกอบการ = 4 คะแนน</t>
  </si>
  <si>
    <t>TSU13 ร้อยละผลงานวิจัยที่เผยแพร่และได้รับการอ้างอิงในฐานข้อมูลสากล ระดับนานาชาติ (นับจำนวนผลงานที่อ้างอิงในปีการศึกษาที่รับประเมิน)</t>
  </si>
  <si>
    <t>TSU13 ร้อยละผลงานวิจัยที่เผยแพร่และได้รับการอ้างอิงในฐานข้อมูลสากล ระดับชาติ (นับจำนวนผลงานที่อ้างอิงในปีการศึกษาที่รับประเมิน)</t>
  </si>
  <si>
    <t xml:space="preserve">โครงการละ 1 คะแนน </t>
  </si>
  <si>
    <t>SciDI05 จำนวนห้องปฏิบัติการที่ดำเนินการตามมาตรฐาน  (เป็นห้องที่มีการตกลงกับคณะวิทยาศาสตร์และนวัตกรรมดิจิทัล สาขาวิชาละ 1 ห้อง สำหรับห้องที่คะแนนถึง 5 แล้ว ในปีถัดไป ให้เปลี่ยนห้อง)</t>
  </si>
  <si>
    <t xml:space="preserve">การเข้าสู่ตำแหน่งที่สูงขึ้น  (นับเมื่อได้รับการอนุมัติแต่งตั้งจาก
สภามหาวิทยาลัยให้เข้าสู่ตำแหน่ง)  </t>
  </si>
  <si>
    <t>ชำนาญการ  = 2 คะแนน 
ชำนาญการพิเศษ = 3 คะแนน
เชี่ยวชาญ = 4 คะแนน
เชี่ยวชาญพิเศษ = 5 คะแนน</t>
  </si>
  <si>
    <r>
      <rPr>
        <b/>
        <sz val="14"/>
        <color theme="1"/>
        <rFont val="TH SarabunPSK"/>
        <family val="2"/>
      </rPr>
      <t xml:space="preserve">5 คะแนน </t>
    </r>
    <r>
      <rPr>
        <sz val="14"/>
        <color theme="1"/>
        <rFont val="TH SarabunPSK"/>
        <family val="2"/>
      </rPr>
      <t xml:space="preserve">= 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และผลการตรวจประเมินอย่างน้อย 1 องค์ประกอบ ต้องได้ร้อยละ 100 ตาม ข้อกำหนดพื้นฐาน ESPReL checklist จำนวน 137 ข้อ
</t>
    </r>
    <r>
      <rPr>
        <b/>
        <sz val="14"/>
        <color theme="1"/>
        <rFont val="TH SarabunPSK"/>
        <family val="2"/>
      </rPr>
      <t/>
    </r>
  </si>
  <si>
    <r>
      <rPr>
        <b/>
        <sz val="14"/>
        <color theme="1"/>
        <rFont val="TH SarabunPSK"/>
        <family val="2"/>
      </rPr>
      <t>4 คะแนน</t>
    </r>
    <r>
      <rPr>
        <sz val="14"/>
        <color theme="1"/>
        <rFont val="TH SarabunPSK"/>
        <family val="2"/>
      </rPr>
      <t xml:space="preserve"> =ผลการตรวจประเมินตามข้อกำหนดพื้นฐาน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หรือผลการตรวจประเมินอย่างน้อย 1 องค์ประกอบ ต้องได้ร้อยละ 100 ตาม ข้อกำหนดพื้นฐาน ESPReL checklist จำนวน 137 ข้อ</t>
    </r>
  </si>
  <si>
    <r>
      <rPr>
        <b/>
        <sz val="14"/>
        <color theme="1"/>
        <rFont val="TH SarabunPSK"/>
        <family val="2"/>
      </rPr>
      <t>3 คะแนน</t>
    </r>
    <r>
      <rPr>
        <sz val="14"/>
        <color theme="1"/>
        <rFont val="TH SarabunPSK"/>
        <family val="2"/>
      </rPr>
      <t xml:space="preserve"> =ผลการตรวจประเมินอย่างน้อย 1 องค์ประกอบ ต้องได้ร้อยละ 80 ตาม ข้อกำหนดพื้นฐาน ESPReL checklist จำนวน 137 ข้อ</t>
    </r>
  </si>
  <si>
    <r>
      <rPr>
        <b/>
        <sz val="14"/>
        <color theme="1"/>
        <rFont val="TH SarabunPSK"/>
        <family val="2"/>
      </rPr>
      <t>2 คะแนน</t>
    </r>
    <r>
      <rPr>
        <sz val="14"/>
        <color theme="1"/>
        <rFont val="TH SarabunPSK"/>
        <family val="2"/>
      </rPr>
      <t xml:space="preserve"> =ผลการตรวจประเมินอย่างน้อย 1 องค์ประกอบ ต้องได้ร้อยละ 70 ตาม ข้อกำหนดพื้นฐาน ESPReL checklist จำนวน 137 ข้อ</t>
    </r>
  </si>
  <si>
    <r>
      <rPr>
        <b/>
        <sz val="14"/>
        <color theme="1"/>
        <rFont val="TH SarabunPSK"/>
        <family val="2"/>
      </rPr>
      <t>1 คะแนน</t>
    </r>
    <r>
      <rPr>
        <sz val="14"/>
        <color theme="1"/>
        <rFont val="TH SarabunPSK"/>
        <family val="2"/>
      </rPr>
      <t xml:space="preserve"> =ผลการตรวจประเมินอย่างน้อย 1 องค์ประกอบ ต้องได้ร้อยละ 60 ตาม ข้อกำหนดพื้นฐาน ESPReL checklist จำนวน 137 ข้อ</t>
    </r>
  </si>
  <si>
    <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ปฏิบัติเป็นไปตามแผนการดำเนินงานและตามเวลา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>คำชี้แจงเกณฑ์ประเมินส่วนที่ 1  ข้อ 2</t>
    </r>
  </si>
  <si>
    <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คำชี้แจงเกณฑ์ประเมินส่วนที่ 1  ข้อ 3</t>
    </r>
  </si>
  <si>
    <t xml:space="preserve">1.00 = น้อยกว่า 209.99
1.50 = 210.00 - 236.00
2.50 =  236.01 – 262.00
3.50 =  262.01 -  306.00
3.75 = 306.01 -  345.00 
4.00 = 350.01 – 393.00
4.25 = 393.01 -  437.00
4.50 = 437.01 – 480.00
4.75 =  480.01 – 524.00
5.00 =  524.01   ขึ้นไป
</t>
  </si>
  <si>
    <r>
      <rPr>
        <b/>
        <sz val="15"/>
        <color theme="1"/>
        <rFont val="CordiaUPC"/>
        <family val="2"/>
      </rPr>
      <t>ปฏิบัติหน้าที่ผู้ช่วยสอน</t>
    </r>
    <r>
      <rPr>
        <sz val="15"/>
        <color theme="1"/>
        <rFont val="CordiaUPC"/>
        <family val="2"/>
      </rPr>
      <t xml:space="preserve"> :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คุมสอบกลางภาคและปลายภาค ดูแลนิสิตรายวิชาโครงงาน/วิทยานิพนธ์
</t>
    </r>
    <r>
      <rPr>
        <b/>
        <sz val="15"/>
        <color theme="1"/>
        <rFont val="CordiaUPC"/>
        <family val="2"/>
      </rPr>
      <t>การคำนวณชั่วโมง : (15 สัปดาห์ ต่อภาคเรียน)</t>
    </r>
    <r>
      <rPr>
        <sz val="15"/>
        <color theme="1"/>
        <rFont val="CordiaUPC"/>
        <family val="2"/>
      </rPr>
      <t xml:space="preserve">
- เตรียมปฏิบัติการและจัดเก็บ 1 กลุ่ม = 2 ชั่วโมง
- ผู้ช่วยสอน: ตามเวลาในตารางสอน กลุ่มละ 3 ชั่วโมง
- การคุมสอบกลางภาค/ปลายภาค : ตามเวลาในตารางคุมสอบและได้มีการคุมสอบจริง
- การดูแลนิสิตรายวิชาโครงงาน 0.5 ชั่วโมง/คน/สัปดาห์
- การช่วยตรวจรูปเล่มโครงงาน 4 ชั่วโมง/คน/ภาคเรียน
</t>
    </r>
    <r>
      <rPr>
        <b/>
        <sz val="15"/>
        <color theme="1"/>
        <rFont val="CordiaUPC"/>
        <family val="2"/>
      </rPr>
      <t>กรณีชั่วโมงเพิ่มเติมพิเศษ เช่น</t>
    </r>
    <r>
      <rPr>
        <sz val="15"/>
        <color theme="1"/>
        <rFont val="CordiaUPC"/>
        <family val="2"/>
      </rPr>
      <t xml:space="preserve">
- การจัดเตรียมเครื่องแก้วให้นิสิต (กรณีนักวิทยาศาสตร์เคมีที่ประจำ ศก และวิทยาเขตสงขลา)
- การเตรียมอาหารเลี้ยงเชื้อ/การทำลายเชื้อ (กรณีนักวิทยาศาสตร์จุลชีววิทยา)
</t>
    </r>
  </si>
  <si>
    <r>
      <rPr>
        <sz val="15"/>
        <color rgb="FF000000"/>
        <rFont val="CordiaUPC"/>
        <family val="2"/>
      </rPr>
      <t xml:space="preserve">ตรวจสอบวัสดุอุปกรณ์ </t>
    </r>
    <r>
      <rPr>
        <sz val="15"/>
        <color theme="1"/>
        <rFont val="CordiaUPC"/>
        <family val="2"/>
      </rPr>
      <t xml:space="preserve">เครื่องแก้ว </t>
    </r>
    <r>
      <rPr>
        <sz val="15"/>
        <color rgb="FF000000"/>
        <rFont val="CordiaUPC"/>
        <family val="2"/>
      </rPr>
      <t xml:space="preserve">เครื่องมือวิทยาศาสตร์ </t>
    </r>
    <r>
      <rPr>
        <sz val="15"/>
        <color theme="1"/>
        <rFont val="CordiaUPC"/>
        <family val="2"/>
      </rPr>
      <t xml:space="preserve">และสารเคมี </t>
    </r>
    <r>
      <rPr>
        <sz val="15"/>
        <color rgb="FF000000"/>
        <rFont val="CordiaUPC"/>
        <family val="2"/>
      </rPr>
      <t xml:space="preserve">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 
</t>
    </r>
    <r>
      <rPr>
        <i/>
        <sz val="15"/>
        <color rgb="FF000000"/>
        <rFont val="CordiaUPC"/>
        <family val="2"/>
      </rPr>
      <t>(= ตรวจสอบ &gt;&gt; ทำประมาณการ &gt;&gt; สั่งซื้อตามรายการ  ภาคการศึกษาละ 1 ครั้ง)</t>
    </r>
  </si>
  <si>
    <r>
      <rPr>
        <b/>
        <sz val="15"/>
        <color theme="1"/>
        <rFont val="CordiaUPC"/>
        <family val="2"/>
      </rPr>
      <t>1 คะแนน</t>
    </r>
    <r>
      <rPr>
        <sz val="15"/>
        <color theme="1"/>
        <rFont val="CordiaUPC"/>
        <family val="2"/>
      </rPr>
      <t xml:space="preserve"> = มีแผนการดำเนินงานภาคเรียนต้นและภาคเรียนปลาย 
</t>
    </r>
    <r>
      <rPr>
        <b/>
        <sz val="15"/>
        <color theme="1"/>
        <rFont val="CordiaUPC"/>
        <family val="2"/>
      </rPr>
      <t>2 คะแนน</t>
    </r>
    <r>
      <rPr>
        <sz val="15"/>
        <color theme="1"/>
        <rFont val="CordiaUPC"/>
        <family val="2"/>
      </rPr>
      <t xml:space="preserve"> = มีแผนดำเนินการและดำเนินการจัดซื้อได้ทันเวลาต่อการใช้งานทุกรายการ 
</t>
    </r>
    <r>
      <rPr>
        <b/>
        <sz val="15"/>
        <color theme="1"/>
        <rFont val="CordiaUPC"/>
        <family val="2"/>
      </rPr>
      <t>3 คะแนน</t>
    </r>
    <r>
      <rPr>
        <sz val="15"/>
        <color theme="1"/>
        <rFont val="CordiaUPC"/>
        <family val="2"/>
      </rPr>
      <t xml:space="preserve"> = ส่งหลักฐานการเบิกจ่ายหลังวันปฏิบัติการได้ น้อยกว่า 80 % ภายใน 3 วัน
</t>
    </r>
    <r>
      <rPr>
        <b/>
        <sz val="15"/>
        <color theme="1"/>
        <rFont val="CordiaUPC"/>
        <family val="2"/>
      </rPr>
      <t>4 คะแนน</t>
    </r>
    <r>
      <rPr>
        <sz val="15"/>
        <color theme="1"/>
        <rFont val="CordiaUPC"/>
        <family val="2"/>
      </rPr>
      <t xml:space="preserve"> = ส่งหลักฐานการเบิกจ่ายหลังวันปฏิบัติการได้ 80 – 90 % ภายใน   3 วัน 
</t>
    </r>
    <r>
      <rPr>
        <b/>
        <sz val="15"/>
        <color theme="1"/>
        <rFont val="CordiaUPC"/>
        <family val="2"/>
      </rPr>
      <t>5 คะแนน</t>
    </r>
    <r>
      <rPr>
        <sz val="15"/>
        <color theme="1"/>
        <rFont val="CordiaUPC"/>
        <family val="2"/>
      </rPr>
      <t xml:space="preserve"> = ส่งหลักฐานการเบิกจ่ายหลังวันปฏิบัติการได้ มากกว่า 90 % ภายใน 3 วัน</t>
    </r>
  </si>
  <si>
    <r>
      <t xml:space="preserve">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 
</t>
    </r>
    <r>
      <rPr>
        <i/>
        <sz val="15"/>
        <color theme="1"/>
        <rFont val="CordiaUPC"/>
        <family val="2"/>
      </rPr>
      <t>(= ตรวจสอบ &gt;&gt; รายงานฝ่ายพัสดุ ภาคการศึกษาละ 1 ครั้ง)</t>
    </r>
  </si>
  <si>
    <r>
      <rPr>
        <b/>
        <sz val="15"/>
        <color theme="1"/>
        <rFont val="CordiaUPC"/>
        <family val="2"/>
      </rPr>
      <t>1 คะแนน</t>
    </r>
    <r>
      <rPr>
        <sz val="15"/>
        <color theme="1"/>
        <rFont val="CordiaUPC"/>
        <family val="2"/>
      </rPr>
      <t xml:space="preserve"> = มีแผนการดำเนินงาน 
</t>
    </r>
    <r>
      <rPr>
        <b/>
        <sz val="15"/>
        <color theme="1"/>
        <rFont val="CordiaUPC"/>
        <family val="2"/>
      </rPr>
      <t>2 คะแนน</t>
    </r>
    <r>
      <rPr>
        <sz val="15"/>
        <color theme="1"/>
        <rFont val="CordiaUPC"/>
        <family val="2"/>
      </rPr>
      <t xml:space="preserve"> = รายงานผลช้ากว่ากำหนด 10 วัน 
</t>
    </r>
    <r>
      <rPr>
        <b/>
        <sz val="15"/>
        <color theme="1"/>
        <rFont val="CordiaUPC"/>
        <family val="2"/>
      </rPr>
      <t>3 คะแนน</t>
    </r>
    <r>
      <rPr>
        <sz val="15"/>
        <color theme="1"/>
        <rFont val="CordiaUPC"/>
        <family val="2"/>
      </rPr>
      <t xml:space="preserve"> = รายงานผลช้ากว่ากำหนด 7 วัน 
</t>
    </r>
    <r>
      <rPr>
        <b/>
        <sz val="15"/>
        <color theme="1"/>
        <rFont val="CordiaUPC"/>
        <family val="2"/>
      </rPr>
      <t>4 คะแนน</t>
    </r>
    <r>
      <rPr>
        <sz val="15"/>
        <color theme="1"/>
        <rFont val="CordiaUPC"/>
        <family val="2"/>
      </rPr>
      <t xml:space="preserve"> = รายงานผลช้ากว่ากำหนด 4 วัน
</t>
    </r>
    <r>
      <rPr>
        <b/>
        <sz val="15"/>
        <color theme="1"/>
        <rFont val="CordiaUPC"/>
        <family val="2"/>
      </rPr>
      <t>5 คะแนน</t>
    </r>
    <r>
      <rPr>
        <sz val="15"/>
        <color theme="1"/>
        <rFont val="CordiaUPC"/>
        <family val="2"/>
      </rPr>
      <t xml:space="preserve"> = รายงานผลตามเวลาที่กำหนดและข้อมูลครบถ้วน </t>
    </r>
  </si>
  <si>
    <r>
      <t xml:space="preserve">จัดทำฐานข้อมูลสารเคมี (ChemInvent) เครื่องมือวิทยาศาสตร์ และการจัดการของเสีย
</t>
    </r>
    <r>
      <rPr>
        <i/>
        <sz val="15"/>
        <color theme="1"/>
        <rFont val="CordiaUPC"/>
        <family val="2"/>
      </rPr>
      <t>( ตรวจสอบ &gt;&gt; รายงานภาคการศึกษาละ 1 ครั้ง)</t>
    </r>
  </si>
  <si>
    <r>
      <rPr>
        <b/>
        <sz val="15"/>
        <color theme="1"/>
        <rFont val="CordiaUPC"/>
        <family val="2"/>
      </rPr>
      <t>1 คะแนน</t>
    </r>
    <r>
      <rPr>
        <sz val="15"/>
        <color theme="1"/>
        <rFont val="CordiaUPC"/>
        <family val="2"/>
      </rPr>
      <t xml:space="preserve"> = มีแผนการดำเนินงานและจัดส่งหลังเปิดภาคเรียนต้นและภาคเรียนปลาย ไม่น้อยกว่า 15 วัน  
</t>
    </r>
    <r>
      <rPr>
        <b/>
        <sz val="15"/>
        <color theme="1"/>
        <rFont val="CordiaUPC"/>
        <family val="2"/>
      </rPr>
      <t>2 คะแนน</t>
    </r>
    <r>
      <rPr>
        <sz val="15"/>
        <color theme="1"/>
        <rFont val="CordiaUPC"/>
        <family val="2"/>
      </rPr>
      <t xml:space="preserve"> = มีแผนงาน และมีข้อมูลสารเคมี เครื่องมือวิทยาศาสตร์ประจำห้องปฏิบัติการ ครบถ้วนภาคเรียนต้น
</t>
    </r>
    <r>
      <rPr>
        <b/>
        <sz val="15"/>
        <color theme="1"/>
        <rFont val="CordiaUPC"/>
        <family val="2"/>
      </rPr>
      <t>3 คะแนน</t>
    </r>
    <r>
      <rPr>
        <sz val="15"/>
        <color theme="1"/>
        <rFont val="CordiaUPC"/>
        <family val="2"/>
      </rPr>
      <t xml:space="preserve"> = มีแผนงาน และมีข้อมูลสารเคมี เครื่องมือวิทยาศาสตร์ประจำห้องปฏิบัติการ ครบถ้วนภาคเรียนต้น และภาคเรียนปลาย  
</t>
    </r>
    <r>
      <rPr>
        <b/>
        <sz val="15"/>
        <color theme="1"/>
        <rFont val="CordiaUPC"/>
        <family val="2"/>
      </rPr>
      <t>4 คะแนน</t>
    </r>
    <r>
      <rPr>
        <sz val="15"/>
        <color theme="1"/>
        <rFont val="CordiaUPC"/>
        <family val="2"/>
      </rPr>
      <t xml:space="preserve"> =  มีแผนงาน และมีข้อมูลสารเคมี เครื่องมือวิทยาศาสตร์ประจำห้องปฏิบัติการ ครบถ้วนภาคเรียนต้น และภาคเรียนปลาย  และมีการจัดการของเสีย ปีละ 1 ครั้ง 
</t>
    </r>
    <r>
      <rPr>
        <b/>
        <sz val="15"/>
        <color theme="1"/>
        <rFont val="CordiaUPC"/>
        <family val="2"/>
      </rPr>
      <t>5 คะแนน</t>
    </r>
    <r>
      <rPr>
        <sz val="15"/>
        <color theme="1"/>
        <rFont val="CordiaUPC"/>
        <family val="2"/>
      </rPr>
      <t xml:space="preserve"> = มีแผนงาน และมีข้อมูลสารเคมี เครื่องมือวิทยาศาสตร์ประจำห้องปฏิบัติการ ครบถ้วนภาคเรียนต้น และภาคเรียนปลาย  และมีการจัดการของเสีย ปีละ 2 ครั้ง</t>
    </r>
  </si>
  <si>
    <r>
      <t xml:space="preserve">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
</t>
    </r>
    <r>
      <rPr>
        <i/>
        <sz val="15"/>
        <color theme="1"/>
        <rFont val="CordiaUPC"/>
        <family val="2"/>
      </rPr>
      <t xml:space="preserve">(= ตรวจสอบ &gt;&gt; รายงานภาคการศึกษาละ 1 ครั้ง ในห้องที่ตนเองรับผิดชอบหลัก) </t>
    </r>
  </si>
  <si>
    <r>
      <rPr>
        <b/>
        <sz val="15"/>
        <color theme="1"/>
        <rFont val="CordiaUPC"/>
        <family val="2"/>
      </rPr>
      <t>1 คะแนน =ผลการตรวจประเมินอย่างน้อย 1 องค์ประกอบ ต้องได้ร้อยละ 60 ตาม ข้อกำหนดพื้นฐาน ESPReL checklist จำนวน 137 ข้อ
2 คะแนน =ผลการตรวจประเมินอย่างน้อย 1 องค์ประกอบ ต้องได้ร้อยละ 70 ตาม ข้อกำหนดพื้นฐาน ESPReL checklist จำนวน 137 ข้อ
3 คะแนน =ผลการตรวจประเมินอย่างน้อย 1 องค์ประกอบ ต้องได้ร้อยละ 80 ตาม ข้อกำหนดพื้นฐาน ESPReL checklist จำนวน 137 ข้อ
4 คะแนน</t>
    </r>
    <r>
      <rPr>
        <sz val="15"/>
        <color theme="1"/>
        <rFont val="CordiaUPC"/>
        <family val="2"/>
      </rPr>
      <t xml:space="preserve"> =ผลการตรวจประเมินตามข้อกำหนดพื้นฐาน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หรือผลการตรวจประเมินอย่างน้อย 1 องค์ประกอบ ต้องได้ร้อยละ 100 ตาม ข้อกำหนดพื้นฐานESPReL checklist จำนวน 137 ข้อ
</t>
    </r>
    <r>
      <rPr>
        <b/>
        <sz val="15"/>
        <color theme="1"/>
        <rFont val="CordiaUPC"/>
        <family val="2"/>
      </rPr>
      <t>5 คะแนน</t>
    </r>
    <r>
      <rPr>
        <sz val="15"/>
        <color theme="1"/>
        <rFont val="CordiaUPC"/>
        <family val="2"/>
      </rPr>
      <t xml:space="preserve"> = 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และผลการตรวจประเมินอย่างน้อย 1 องค์ประกอบ ต้องได้ร้อยละ 100 ตาม ข้อกำหนดพื้นฐาน ESPReL checklist จำนวน 137 ข้อ</t>
    </r>
  </si>
  <si>
    <t>คะแนนประเมินการให้บริการนิสิต/ผู้รับบริการที่เกี่ยวข้อง ใช้การเทียบบัญญัติไตรยาง คะแนนเฉลี่ยการประเมิน 0 – 4.51 คะแนน เป็นคะแนนไม่เกิน 3 คะแนน
(กรณีไม่มีนิสิตที่ปรึกษาให้ใช้การประเมินจากนิสิตในหลักสูตร)</t>
  </si>
  <si>
    <t>คะแนนประเมินการจากเพื่อนร่วมงาน (บุคลากรในสาขา) ในการร่วมมือร่วมใจปฏิบัติงาน  ใช้การเทียบ บัญญัติไตรยาง คะแนนเฉลี่ยการประเมิน 0 – 4.51 คะแนน เป็นคะแนนไม่เกิน 2 คะแนน</t>
  </si>
  <si>
    <t>ลำดับที่ 4 เป็นการประเมินผลปีการศึกษา 2566</t>
  </si>
  <si>
    <t>ลำดับที่ 1 - 3 ภาคเรียนที่ 1 ใช้ผลคะแนนประเมินของปีการศึกษา 2565 แต่ใช้เกณฑ์การให้คะแนนตามเกณฑ์ปีการศึกษา 2566</t>
  </si>
  <si>
    <t>ร่วมเป็นกรรมการตรวจสอบและรายงานผลครุภัณฑ์ประจำปีของคณะวิทยาศาสตร์ หรือร่วมเป็นกรรมการกำหนดคุณลักษณะ กรรมการเปิดซอง หรือกรรมการตรวจรับ</t>
  </si>
  <si>
    <t>1 คะแนน = เป็นกรรมการเปิดซองและตรวจรับ จำนวน 1  ครั้ง 
2 คะแนน = เป็นกรรมการเปิดซองและตรวจรับ จำนวน 2 ครั้ง
3 คะแนน = เป็นกรรมการเปิดซองและตรวจรับ จำนวน 3 ครั้ง
4 คะแนน = เป็นกรรมการเปิดซองและตรวจรับ จำนวน 4 ครั้ง หรือ ร่วมเป็นกรรมการตรวจครุภัณฑ์ประจำปีของคณะ
5 คะแนน = เป็นกรรมการเปิดซองและตรวจรับ จำนวน 1 - 4 ครั้ง และ ร่วมเป็นกรรมการตรวจครุภัณฑ์ประจำปีของคณะ</t>
  </si>
  <si>
    <t>1. ปฏิบัติหน้าที่ผู้ช่วยสอน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คุมสอบกลางภาคและปลายภาค ดูแลนิสิตรายวิชาโครงงาน/วิทยานิพนธ์</t>
  </si>
  <si>
    <t xml:space="preserve">2. ตรวจสอบวัสดุอุปกรณ์ เครื่องแก้ว เครื่องมือวิทยาศาสตร์ และสารเคมี 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 </t>
  </si>
  <si>
    <t xml:space="preserve">3.1  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
</t>
  </si>
  <si>
    <t xml:space="preserve">3.2  ร่วมเป็นกรรมการตรวจสอบและรายงานผลครุภัณฑ์ประจำปีของคณะวิทยาศาสตร์ หรือร่วมเป็นกรรมการกำหนดคุณลักษณะ กรรมการเปิดซอง หรือกรรมการตรวจรับ
</t>
  </si>
  <si>
    <t>4. จัดทำฐานข้อมูลสารเคมี (ChemInvent) เครื่องมือวิทยาศาสตร์ และการจัดการของเสีย</t>
  </si>
  <si>
    <t xml:space="preserve">5.  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 
</t>
  </si>
  <si>
    <t>6. ด้านหลักสูตร
  การมีส่วนร่วมในการดำเนินงานของสาขาวิชา/หลักสูตร</t>
  </si>
  <si>
    <t>การรับรู้ข่าวสารจากระบบสารบรรณอิเล็กทรอนิกส์ (รอบภาคการศึกษาที่ประเมิน)
เปิดอ่านระบบมากกว่า 90 %  = 2 คะแนน
เปิดอ่านข้อความ 50 % = 0 คะแนน
ใช้การเทียบบัญญัติไตรยาง ระหว่าง 50 – 90%</t>
  </si>
  <si>
    <t>การทดสอบทักษะด้านคอมพิวเตอร์และเทคโนโลยี ของมหาวิทยาลัย ใน Level 2 ที่กำหนด
0 คะแนน = สมัครเข้าทดสอบแต่ไม่ผ่านการทดสอบ
1 คะแนน = ผ่านภาคทฤษฎี หรือ ภาคปฏิบัติ (ทั้ง 4 โปรแกรม) อย่างใดอย่างหนึ่ง
2 คะแนน = ผ่านภาคทฤษฎี และ ภาคปฏิบัติ (ทั้ง 4 โปรแกรม)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</si>
</sst>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color rgb="FF000000"/>
      <name val="Arial"/>
      <scheme val="minor"/>
    </font>
    <font>
      <b/>
      <sz val="16"/>
      <color theme="1"/>
      <name val="CordiaUPC"/>
      <family val="2"/>
    </font>
    <font>
      <sz val="10"/>
      <color theme="1"/>
      <name val="CordiaUPC"/>
      <family val="2"/>
    </font>
    <font>
      <sz val="16"/>
      <color rgb="FF000000"/>
      <name val="CordiaUPC"/>
      <family val="2"/>
    </font>
    <font>
      <sz val="8"/>
      <color rgb="FF000000"/>
      <name val="CordiaUPC"/>
      <family val="2"/>
    </font>
    <font>
      <sz val="4"/>
      <color rgb="FF000000"/>
      <name val="CordiaUPC"/>
      <family val="2"/>
    </font>
    <font>
      <sz val="16"/>
      <color theme="1"/>
      <name val="CordiaUPC"/>
      <family val="2"/>
    </font>
    <font>
      <b/>
      <sz val="16"/>
      <color rgb="FF000000"/>
      <name val="CordiaUPC"/>
      <family val="2"/>
    </font>
    <font>
      <sz val="10"/>
      <name val="Arial"/>
      <family val="2"/>
    </font>
    <font>
      <b/>
      <sz val="14"/>
      <color rgb="FF000000"/>
      <name val="CordiaUPC"/>
      <family val="2"/>
    </font>
    <font>
      <b/>
      <u/>
      <sz val="16"/>
      <color rgb="FF000000"/>
      <name val="CordiaUPC"/>
      <family val="2"/>
    </font>
    <font>
      <b/>
      <u/>
      <sz val="15"/>
      <color rgb="FF000000"/>
      <name val="CordiaUPC"/>
      <family val="2"/>
    </font>
    <font>
      <sz val="16"/>
      <color theme="1"/>
      <name val="Sarabun"/>
    </font>
    <font>
      <b/>
      <sz val="16"/>
      <color theme="0"/>
      <name val="CordiaUPC"/>
      <family val="2"/>
    </font>
    <font>
      <sz val="20"/>
      <color rgb="FF000000"/>
      <name val="CordiaUPC"/>
      <family val="2"/>
    </font>
    <font>
      <sz val="20"/>
      <color theme="1"/>
      <name val="CordiaUPC"/>
      <family val="2"/>
    </font>
    <font>
      <sz val="16"/>
      <color rgb="FF000000"/>
      <name val="Wingdings 2"/>
      <family val="1"/>
      <charset val="2"/>
    </font>
    <font>
      <sz val="7"/>
      <color rgb="FF000000"/>
      <name val="CordiaUPC"/>
      <family val="2"/>
    </font>
    <font>
      <u/>
      <sz val="16"/>
      <color rgb="FF000000"/>
      <name val="CordiaUPC"/>
      <family val="2"/>
    </font>
    <font>
      <u/>
      <sz val="16"/>
      <color theme="1"/>
      <name val="CordiaUPC"/>
      <family val="2"/>
    </font>
    <font>
      <sz val="10"/>
      <color theme="1"/>
      <name val="Wingdings 2"/>
      <family val="1"/>
      <charset val="2"/>
    </font>
    <font>
      <u/>
      <sz val="15"/>
      <color rgb="FF000000"/>
      <name val="CordiaUPC"/>
      <family val="2"/>
    </font>
    <font>
      <sz val="16"/>
      <color theme="1"/>
      <name val="Wingdings 2"/>
      <family val="1"/>
      <charset val="2"/>
    </font>
    <font>
      <sz val="8"/>
      <name val="Arial"/>
      <family val="2"/>
      <scheme val="minor"/>
    </font>
    <font>
      <sz val="11"/>
      <color indexed="8"/>
      <name val="Tahoma"/>
      <family val="2"/>
      <charset val="222"/>
    </font>
    <font>
      <b/>
      <sz val="16"/>
      <color indexed="8"/>
      <name val="CordiaUPC"/>
      <family val="2"/>
    </font>
    <font>
      <sz val="15"/>
      <color indexed="8"/>
      <name val="CordiaUPC"/>
      <family val="2"/>
    </font>
    <font>
      <b/>
      <sz val="15"/>
      <color indexed="8"/>
      <name val="CordiaUPC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H SarabunPSK"/>
      <family val="2"/>
    </font>
    <font>
      <sz val="14"/>
      <color indexed="8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sz val="15"/>
      <color theme="1"/>
      <name val="CordiaUPC"/>
      <family val="2"/>
    </font>
    <font>
      <b/>
      <sz val="15"/>
      <color rgb="FF000000"/>
      <name val="CordiaUPC"/>
      <family val="2"/>
    </font>
    <font>
      <sz val="15"/>
      <color rgb="FF000000"/>
      <name val="Arial"/>
      <family val="2"/>
      <scheme val="minor"/>
    </font>
    <font>
      <b/>
      <sz val="15"/>
      <color theme="1"/>
      <name val="CordiaUPC"/>
      <family val="2"/>
    </font>
    <font>
      <sz val="15"/>
      <color rgb="FF000000"/>
      <name val="CordiaUPC"/>
      <family val="2"/>
    </font>
    <font>
      <i/>
      <sz val="15"/>
      <color rgb="FF000000"/>
      <name val="CordiaUPC"/>
      <family val="2"/>
    </font>
    <font>
      <i/>
      <sz val="15"/>
      <color theme="1"/>
      <name val="CordiaUPC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4" fillId="0" borderId="13"/>
    <xf numFmtId="0" fontId="8" fillId="0" borderId="13"/>
  </cellStyleXfs>
  <cellXfs count="19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 readingOrder="1"/>
    </xf>
    <xf numFmtId="0" fontId="10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/>
    </xf>
    <xf numFmtId="2" fontId="6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left" vertical="top" wrapText="1" readingOrder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wrapText="1"/>
    </xf>
    <xf numFmtId="0" fontId="3" fillId="0" borderId="16" xfId="0" applyFont="1" applyBorder="1" applyAlignment="1"/>
    <xf numFmtId="0" fontId="3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1" fontId="7" fillId="0" borderId="14" xfId="0" applyNumberFormat="1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14" xfId="0" applyFont="1" applyBorder="1" applyAlignment="1">
      <alignment horizontal="left" vertical="top" wrapText="1" readingOrder="1"/>
    </xf>
    <xf numFmtId="0" fontId="11" fillId="0" borderId="14" xfId="0" applyFont="1" applyBorder="1" applyAlignment="1">
      <alignment vertical="top" wrapText="1"/>
    </xf>
    <xf numFmtId="0" fontId="12" fillId="0" borderId="0" xfId="0" applyFont="1" applyAlignment="1"/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2" fontId="13" fillId="0" borderId="17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2" fontId="13" fillId="0" borderId="5" xfId="0" applyNumberFormat="1" applyFont="1" applyBorder="1" applyAlignment="1">
      <alignment horizontal="center" wrapText="1"/>
    </xf>
    <xf numFmtId="0" fontId="1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4" fillId="0" borderId="7" xfId="0" applyFont="1" applyBorder="1" applyAlignment="1"/>
    <xf numFmtId="0" fontId="2" fillId="0" borderId="8" xfId="0" applyFont="1" applyBorder="1" applyAlignment="1"/>
    <xf numFmtId="0" fontId="6" fillId="0" borderId="7" xfId="0" applyFont="1" applyBorder="1" applyAlignment="1"/>
    <xf numFmtId="0" fontId="15" fillId="0" borderId="7" xfId="0" applyFont="1" applyBorder="1" applyAlignment="1"/>
    <xf numFmtId="0" fontId="3" fillId="0" borderId="7" xfId="0" applyFont="1" applyBorder="1" applyAlignment="1"/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/>
    <xf numFmtId="0" fontId="6" fillId="0" borderId="8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" xfId="0" applyFont="1" applyBorder="1" applyAlignment="1"/>
    <xf numFmtId="0" fontId="2" fillId="0" borderId="10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0" xfId="0" applyFont="1" applyBorder="1" applyAlignment="1"/>
    <xf numFmtId="0" fontId="2" fillId="0" borderId="3" xfId="0" applyFont="1" applyBorder="1" applyAlignment="1"/>
    <xf numFmtId="0" fontId="26" fillId="0" borderId="13" xfId="1" applyFont="1"/>
    <xf numFmtId="0" fontId="28" fillId="0" borderId="13" xfId="2" applyFont="1"/>
    <xf numFmtId="0" fontId="28" fillId="0" borderId="18" xfId="2" applyFont="1" applyBorder="1"/>
    <xf numFmtId="0" fontId="30" fillId="0" borderId="13" xfId="2" applyFont="1"/>
    <xf numFmtId="0" fontId="29" fillId="0" borderId="18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top"/>
    </xf>
    <xf numFmtId="0" fontId="29" fillId="0" borderId="18" xfId="2" applyFont="1" applyBorder="1" applyAlignment="1">
      <alignment vertical="top" wrapText="1"/>
    </xf>
    <xf numFmtId="0" fontId="30" fillId="0" borderId="18" xfId="2" applyFont="1" applyBorder="1" applyAlignment="1">
      <alignment vertical="top" wrapText="1"/>
    </xf>
    <xf numFmtId="0" fontId="30" fillId="0" borderId="18" xfId="2" applyFont="1" applyBorder="1" applyAlignment="1">
      <alignment horizontal="center" vertical="center"/>
    </xf>
    <xf numFmtId="0" fontId="30" fillId="0" borderId="18" xfId="2" applyFont="1" applyBorder="1" applyAlignment="1">
      <alignment horizontal="center" vertical="top"/>
    </xf>
    <xf numFmtId="0" fontId="32" fillId="0" borderId="18" xfId="2" applyFont="1" applyBorder="1" applyAlignment="1">
      <alignment vertical="top" wrapText="1"/>
    </xf>
    <xf numFmtId="0" fontId="30" fillId="0" borderId="18" xfId="2" applyFont="1" applyBorder="1" applyAlignment="1">
      <alignment horizontal="left" vertical="top" wrapText="1"/>
    </xf>
    <xf numFmtId="2" fontId="29" fillId="3" borderId="18" xfId="2" applyNumberFormat="1" applyFont="1" applyFill="1" applyBorder="1" applyAlignment="1">
      <alignment horizontal="center" vertical="top"/>
    </xf>
    <xf numFmtId="0" fontId="30" fillId="0" borderId="13" xfId="2" applyFont="1" applyAlignment="1">
      <alignment vertical="center"/>
    </xf>
    <xf numFmtId="0" fontId="30" fillId="0" borderId="13" xfId="2" applyFont="1" applyAlignment="1">
      <alignment vertical="top"/>
    </xf>
    <xf numFmtId="0" fontId="37" fillId="0" borderId="18" xfId="2" applyFont="1" applyBorder="1" applyAlignment="1">
      <alignment vertical="top"/>
    </xf>
    <xf numFmtId="0" fontId="30" fillId="0" borderId="18" xfId="2" applyFont="1" applyBorder="1" applyAlignment="1">
      <alignment vertical="top"/>
    </xf>
    <xf numFmtId="0" fontId="39" fillId="0" borderId="18" xfId="2" applyFont="1" applyBorder="1" applyAlignment="1">
      <alignment vertical="top"/>
    </xf>
    <xf numFmtId="0" fontId="30" fillId="0" borderId="13" xfId="2" applyFont="1" applyAlignment="1">
      <alignment horizontal="center" vertical="top"/>
    </xf>
    <xf numFmtId="0" fontId="30" fillId="0" borderId="13" xfId="2" applyFont="1" applyAlignment="1">
      <alignment horizontal="left" vertical="top" wrapText="1"/>
    </xf>
    <xf numFmtId="0" fontId="30" fillId="0" borderId="13" xfId="2" applyFont="1" applyAlignment="1">
      <alignment horizontal="center" vertical="center"/>
    </xf>
    <xf numFmtId="0" fontId="39" fillId="0" borderId="18" xfId="0" applyFont="1" applyBorder="1" applyAlignment="1">
      <alignment vertical="top" wrapText="1"/>
    </xf>
    <xf numFmtId="0" fontId="40" fillId="0" borderId="14" xfId="0" applyFont="1" applyBorder="1" applyAlignment="1">
      <alignment horizontal="center" vertical="top"/>
    </xf>
    <xf numFmtId="0" fontId="41" fillId="0" borderId="14" xfId="0" applyFont="1" applyBorder="1" applyAlignment="1">
      <alignment horizontal="center" vertical="top" wrapText="1"/>
    </xf>
    <xf numFmtId="0" fontId="40" fillId="0" borderId="0" xfId="0" applyFont="1" applyAlignment="1">
      <alignment vertical="top"/>
    </xf>
    <xf numFmtId="0" fontId="42" fillId="0" borderId="0" xfId="0" applyFont="1" applyAlignment="1"/>
    <xf numFmtId="0" fontId="40" fillId="0" borderId="14" xfId="0" applyFont="1" applyBorder="1" applyAlignment="1">
      <alignment vertical="top" wrapText="1"/>
    </xf>
    <xf numFmtId="0" fontId="29" fillId="0" borderId="18" xfId="2" applyFont="1" applyFill="1" applyBorder="1" applyAlignment="1">
      <alignment horizontal="center" vertical="center"/>
    </xf>
    <xf numFmtId="0" fontId="30" fillId="0" borderId="18" xfId="2" applyFont="1" applyBorder="1" applyAlignment="1">
      <alignment horizontal="center" vertical="top"/>
    </xf>
    <xf numFmtId="0" fontId="0" fillId="0" borderId="0" xfId="0" applyFont="1" applyAlignment="1"/>
    <xf numFmtId="2" fontId="30" fillId="0" borderId="18" xfId="2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7" fillId="0" borderId="16" xfId="0" applyFont="1" applyBorder="1" applyAlignment="1">
      <alignment horizontal="center" wrapText="1"/>
    </xf>
    <xf numFmtId="0" fontId="8" fillId="0" borderId="17" xfId="0" applyFont="1" applyBorder="1"/>
    <xf numFmtId="0" fontId="6" fillId="0" borderId="3" xfId="0" applyFont="1" applyBorder="1" applyAlignment="1">
      <alignment horizontal="left" vertical="top" wrapText="1"/>
    </xf>
    <xf numFmtId="0" fontId="8" fillId="0" borderId="4" xfId="0" applyFont="1" applyBorder="1"/>
    <xf numFmtId="0" fontId="6" fillId="0" borderId="9" xfId="0" applyFont="1" applyBorder="1" applyAlignment="1">
      <alignment horizontal="center" wrapText="1"/>
    </xf>
    <xf numFmtId="0" fontId="8" fillId="0" borderId="1" xfId="0" applyFont="1" applyBorder="1"/>
    <xf numFmtId="0" fontId="3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 shrinkToFit="1"/>
    </xf>
    <xf numFmtId="0" fontId="8" fillId="0" borderId="5" xfId="0" applyFont="1" applyBorder="1"/>
    <xf numFmtId="49" fontId="1" fillId="0" borderId="3" xfId="0" applyNumberFormat="1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1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1" fillId="0" borderId="9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9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0" fontId="30" fillId="0" borderId="19" xfId="2" applyFont="1" applyBorder="1" applyAlignment="1">
      <alignment horizontal="center" vertical="top"/>
    </xf>
    <xf numFmtId="0" fontId="30" fillId="0" borderId="20" xfId="2" applyFont="1" applyBorder="1" applyAlignment="1">
      <alignment horizontal="center" vertical="top"/>
    </xf>
    <xf numFmtId="0" fontId="30" fillId="0" borderId="19" xfId="2" applyFont="1" applyBorder="1" applyAlignment="1">
      <alignment horizontal="left" vertical="top" wrapText="1"/>
    </xf>
    <xf numFmtId="0" fontId="30" fillId="0" borderId="20" xfId="2" applyFont="1" applyBorder="1" applyAlignment="1">
      <alignment horizontal="left" vertical="top" wrapText="1"/>
    </xf>
    <xf numFmtId="0" fontId="29" fillId="0" borderId="21" xfId="2" applyFont="1" applyBorder="1" applyAlignment="1">
      <alignment horizontal="center"/>
    </xf>
    <xf numFmtId="0" fontId="29" fillId="0" borderId="18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top"/>
    </xf>
    <xf numFmtId="0" fontId="29" fillId="0" borderId="18" xfId="2" applyFont="1" applyBorder="1" applyAlignment="1">
      <alignment horizontal="center"/>
    </xf>
    <xf numFmtId="0" fontId="30" fillId="0" borderId="18" xfId="2" applyFont="1" applyBorder="1" applyAlignment="1">
      <alignment horizontal="center" vertical="top"/>
    </xf>
    <xf numFmtId="0" fontId="30" fillId="0" borderId="18" xfId="2" applyFont="1" applyBorder="1" applyAlignment="1">
      <alignment horizontal="left" vertical="top" wrapText="1"/>
    </xf>
    <xf numFmtId="0" fontId="30" fillId="0" borderId="18" xfId="2" applyFont="1" applyBorder="1" applyAlignment="1">
      <alignment horizontal="center" vertical="center"/>
    </xf>
    <xf numFmtId="0" fontId="31" fillId="0" borderId="19" xfId="2" applyFont="1" applyBorder="1" applyAlignment="1">
      <alignment horizontal="left" vertical="top" wrapText="1"/>
    </xf>
    <xf numFmtId="0" fontId="31" fillId="0" borderId="20" xfId="2" applyFont="1" applyBorder="1" applyAlignment="1">
      <alignment horizontal="left" vertical="top" wrapText="1"/>
    </xf>
    <xf numFmtId="0" fontId="29" fillId="3" borderId="18" xfId="2" applyFont="1" applyFill="1" applyBorder="1" applyAlignment="1">
      <alignment horizontal="center" vertical="center" wrapText="1"/>
    </xf>
    <xf numFmtId="0" fontId="29" fillId="0" borderId="19" xfId="2" applyFont="1" applyBorder="1" applyAlignment="1">
      <alignment horizontal="left" vertical="top" wrapText="1"/>
    </xf>
    <xf numFmtId="0" fontId="29" fillId="0" borderId="20" xfId="2" applyFont="1" applyBorder="1" applyAlignment="1">
      <alignment horizontal="left" vertical="top" wrapText="1"/>
    </xf>
    <xf numFmtId="0" fontId="25" fillId="0" borderId="13" xfId="1" applyFont="1" applyAlignment="1">
      <alignment horizontal="left"/>
    </xf>
    <xf numFmtId="0" fontId="27" fillId="0" borderId="13" xfId="1" applyFont="1" applyAlignment="1">
      <alignment horizontal="left" wrapText="1"/>
    </xf>
    <xf numFmtId="0" fontId="28" fillId="0" borderId="13" xfId="2" applyFont="1" applyAlignment="1">
      <alignment horizontal="left" wrapText="1"/>
    </xf>
    <xf numFmtId="0" fontId="29" fillId="0" borderId="18" xfId="2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8" fillId="0" borderId="16" xfId="0" applyFont="1" applyBorder="1"/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/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15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/>
    </xf>
    <xf numFmtId="0" fontId="32" fillId="0" borderId="0" xfId="0" applyFont="1" applyAlignment="1">
      <alignment wrapText="1"/>
    </xf>
  </cellXfs>
  <cellStyles count="3">
    <cellStyle name="Normal_Xl0000028" xfId="1" xr:uid="{00000000-0005-0000-0000-000000000000}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487150" y="1190625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2193814" y="1206046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7" sqref="C17"/>
    </sheetView>
  </sheetViews>
  <sheetFormatPr defaultColWidth="12.7265625" defaultRowHeight="15" customHeight="1"/>
  <cols>
    <col min="1" max="8" width="9.1796875" customWidth="1"/>
    <col min="9" max="9" width="14.7265625" customWidth="1"/>
    <col min="10" max="26" width="8" customWidth="1"/>
  </cols>
  <sheetData>
    <row r="1" spans="1:26" ht="26.25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29" t="s">
        <v>5</v>
      </c>
      <c r="B7" s="128"/>
      <c r="C7" s="128"/>
      <c r="D7" s="128"/>
      <c r="E7" s="128"/>
      <c r="F7" s="128"/>
      <c r="G7" s="128"/>
      <c r="H7" s="128"/>
      <c r="I7" s="1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4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5" t="s">
        <v>7</v>
      </c>
      <c r="B9" s="129" t="s">
        <v>8</v>
      </c>
      <c r="C9" s="128"/>
      <c r="D9" s="128"/>
      <c r="E9" s="128"/>
      <c r="F9" s="128"/>
      <c r="G9" s="128"/>
      <c r="H9" s="128"/>
      <c r="I9" s="1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5" t="s">
        <v>189</v>
      </c>
      <c r="B10" s="129" t="s">
        <v>9</v>
      </c>
      <c r="C10" s="128"/>
      <c r="D10" s="128"/>
      <c r="E10" s="128"/>
      <c r="F10" s="128"/>
      <c r="G10" s="128"/>
      <c r="H10" s="12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.5" customHeight="1">
      <c r="A11" s="6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" customHeight="1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.5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3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 t="s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4" t="s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 t="s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3" t="s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 t="s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 t="s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 t="s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3" t="s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4" t="s">
        <v>29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9" t="s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9" t="s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4" t="s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9" t="s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3" t="s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9" t="s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I1"/>
    <mergeCell ref="A7:I7"/>
    <mergeCell ref="B9:I9"/>
    <mergeCell ref="B10:H10"/>
  </mergeCells>
  <phoneticPr fontId="23" type="noConversion"/>
  <pageMargins left="0.7" right="0.7" top="0.75" bottom="0.75" header="0" footer="0"/>
  <pageSetup orientation="landscape"/>
  <headerFooter>
    <oddHeader>&amp;Cประเมินประจำปี 2564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7265625" defaultRowHeight="15" customHeight="1"/>
  <cols>
    <col min="1" max="1" width="30.1796875" customWidth="1"/>
    <col min="2" max="2" width="37.1796875" customWidth="1"/>
    <col min="3" max="3" width="10.26953125" customWidth="1"/>
    <col min="4" max="4" width="35.26953125" customWidth="1"/>
    <col min="5" max="5" width="6.7265625" customWidth="1"/>
    <col min="6" max="6" width="8" customWidth="1"/>
    <col min="7" max="7" width="6.81640625" customWidth="1"/>
    <col min="8" max="8" width="8.81640625" customWidth="1"/>
    <col min="9" max="9" width="9.7265625" customWidth="1"/>
    <col min="10" max="10" width="12.7265625" customWidth="1"/>
    <col min="11" max="11" width="15.7265625" customWidth="1"/>
    <col min="12" max="26" width="8" customWidth="1"/>
  </cols>
  <sheetData>
    <row r="1" spans="1:26" ht="24" customHeight="1">
      <c r="A1" s="3" t="s">
        <v>36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hidden="1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37</v>
      </c>
      <c r="B3" s="13" t="s">
        <v>38</v>
      </c>
      <c r="C3" s="13" t="s">
        <v>39</v>
      </c>
      <c r="D3" s="13" t="s">
        <v>40</v>
      </c>
      <c r="E3" s="137" t="s">
        <v>41</v>
      </c>
      <c r="F3" s="133"/>
      <c r="G3" s="133"/>
      <c r="H3" s="138"/>
      <c r="I3" s="13" t="s">
        <v>42</v>
      </c>
      <c r="J3" s="139" t="s">
        <v>43</v>
      </c>
      <c r="K3" s="13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44</v>
      </c>
      <c r="B4" s="14" t="s">
        <v>45</v>
      </c>
      <c r="C4" s="15"/>
      <c r="D4" s="14" t="s">
        <v>45</v>
      </c>
      <c r="E4" s="140" t="s">
        <v>46</v>
      </c>
      <c r="F4" s="128"/>
      <c r="G4" s="128"/>
      <c r="H4" s="141"/>
      <c r="I4" s="14" t="s">
        <v>47</v>
      </c>
      <c r="J4" s="142" t="s">
        <v>48</v>
      </c>
      <c r="K4" s="14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49</v>
      </c>
      <c r="C5" s="16" t="s">
        <v>50</v>
      </c>
      <c r="D5" s="14" t="s">
        <v>49</v>
      </c>
      <c r="E5" s="143" t="s">
        <v>51</v>
      </c>
      <c r="F5" s="138"/>
      <c r="G5" s="143" t="s">
        <v>52</v>
      </c>
      <c r="H5" s="138"/>
      <c r="I5" s="14" t="s">
        <v>53</v>
      </c>
      <c r="J5" s="142" t="s">
        <v>54</v>
      </c>
      <c r="K5" s="14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7"/>
      <c r="C6" s="17" t="s">
        <v>55</v>
      </c>
      <c r="D6" s="17"/>
      <c r="E6" s="144"/>
      <c r="F6" s="145"/>
      <c r="G6" s="144"/>
      <c r="H6" s="145"/>
      <c r="I6" s="14"/>
      <c r="J6" s="146">
        <v>100</v>
      </c>
      <c r="K6" s="14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56</v>
      </c>
      <c r="F7" s="21" t="s">
        <v>57</v>
      </c>
      <c r="G7" s="21" t="s">
        <v>56</v>
      </c>
      <c r="H7" s="21" t="s">
        <v>57</v>
      </c>
      <c r="I7" s="18"/>
      <c r="J7" s="22" t="s">
        <v>51</v>
      </c>
      <c r="K7" s="22" t="s">
        <v>52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23" t="s">
        <v>58</v>
      </c>
      <c r="B8" s="24"/>
      <c r="C8" s="25"/>
      <c r="D8" s="24"/>
      <c r="E8" s="26"/>
      <c r="F8" s="26"/>
      <c r="G8" s="26"/>
      <c r="H8" s="26"/>
      <c r="I8" s="27"/>
      <c r="J8" s="28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4" customHeight="1">
      <c r="A9" s="29" t="s">
        <v>59</v>
      </c>
      <c r="B9" s="30" t="s">
        <v>60</v>
      </c>
      <c r="C9" s="31"/>
      <c r="D9" s="30" t="s">
        <v>61</v>
      </c>
      <c r="E9" s="32"/>
      <c r="F9" s="33"/>
      <c r="G9" s="32"/>
      <c r="H9" s="33"/>
      <c r="I9" s="32">
        <v>45</v>
      </c>
      <c r="J9" s="34">
        <f t="shared" ref="J9:J15" si="0">F9*I9/100</f>
        <v>0</v>
      </c>
      <c r="K9" s="34">
        <f>H9*I9/100</f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88" customHeight="1">
      <c r="A10" s="29" t="s">
        <v>62</v>
      </c>
      <c r="B10" s="30" t="s">
        <v>63</v>
      </c>
      <c r="C10" s="31"/>
      <c r="D10" s="30" t="s">
        <v>61</v>
      </c>
      <c r="E10" s="32"/>
      <c r="F10" s="33"/>
      <c r="G10" s="32"/>
      <c r="H10" s="33"/>
      <c r="I10" s="32">
        <v>5</v>
      </c>
      <c r="J10" s="34">
        <f t="shared" si="0"/>
        <v>0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88" customHeight="1">
      <c r="A11" s="29" t="s">
        <v>64</v>
      </c>
      <c r="B11" s="30" t="s">
        <v>65</v>
      </c>
      <c r="C11" s="31"/>
      <c r="D11" s="30" t="s">
        <v>61</v>
      </c>
      <c r="E11" s="32"/>
      <c r="F11" s="33"/>
      <c r="G11" s="32"/>
      <c r="H11" s="33"/>
      <c r="I11" s="32">
        <v>7</v>
      </c>
      <c r="J11" s="34">
        <f t="shared" si="0"/>
        <v>0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335.25" customHeight="1">
      <c r="A12" s="29" t="s">
        <v>66</v>
      </c>
      <c r="B12" s="30" t="s">
        <v>67</v>
      </c>
      <c r="C12" s="31"/>
      <c r="D12" s="30" t="s">
        <v>61</v>
      </c>
      <c r="E12" s="32"/>
      <c r="F12" s="33"/>
      <c r="G12" s="32"/>
      <c r="H12" s="33"/>
      <c r="I12" s="32">
        <v>3</v>
      </c>
      <c r="J12" s="34">
        <f t="shared" si="0"/>
        <v>0</v>
      </c>
      <c r="K12" s="34">
        <f>H12*I12/100</f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335.25" customHeight="1">
      <c r="A13" s="29" t="s">
        <v>68</v>
      </c>
      <c r="B13" s="30" t="s">
        <v>69</v>
      </c>
      <c r="C13" s="31"/>
      <c r="D13" s="30" t="s">
        <v>61</v>
      </c>
      <c r="E13" s="32"/>
      <c r="F13" s="33"/>
      <c r="G13" s="32"/>
      <c r="H13" s="33"/>
      <c r="I13" s="32">
        <v>15</v>
      </c>
      <c r="J13" s="34">
        <f t="shared" si="0"/>
        <v>0</v>
      </c>
      <c r="K13" s="34">
        <f>H13*I13/100</f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40" customHeight="1">
      <c r="A14" s="29" t="s">
        <v>70</v>
      </c>
      <c r="B14" s="30" t="s">
        <v>71</v>
      </c>
      <c r="C14" s="31"/>
      <c r="D14" s="30" t="s">
        <v>61</v>
      </c>
      <c r="E14" s="32"/>
      <c r="F14" s="33"/>
      <c r="G14" s="32"/>
      <c r="H14" s="33"/>
      <c r="I14" s="32">
        <v>10</v>
      </c>
      <c r="J14" s="34">
        <f t="shared" si="0"/>
        <v>0</v>
      </c>
      <c r="K14" s="34">
        <f>H14*I14/100</f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383.25" customHeight="1">
      <c r="A15" s="36" t="s">
        <v>72</v>
      </c>
      <c r="B15" s="30" t="s">
        <v>73</v>
      </c>
      <c r="C15" s="37"/>
      <c r="D15" s="30" t="s">
        <v>61</v>
      </c>
      <c r="E15" s="38"/>
      <c r="F15" s="39"/>
      <c r="G15" s="38"/>
      <c r="H15" s="39"/>
      <c r="I15" s="38">
        <v>15</v>
      </c>
      <c r="J15" s="40">
        <f t="shared" si="0"/>
        <v>0</v>
      </c>
      <c r="K15" s="40">
        <f>H15*I15/100</f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2.5" customHeight="1">
      <c r="A16" s="41"/>
      <c r="B16" s="42"/>
      <c r="C16" s="43"/>
      <c r="D16" s="42"/>
      <c r="E16" s="44"/>
      <c r="F16" s="44"/>
      <c r="G16" s="130" t="s">
        <v>74</v>
      </c>
      <c r="H16" s="131"/>
      <c r="I16" s="45">
        <f>SUM(I9:I15)</f>
        <v>100</v>
      </c>
      <c r="J16" s="46">
        <f>SUM(J9:J15)</f>
        <v>0</v>
      </c>
      <c r="K16" s="46">
        <f>SUM(K9:K14)</f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2" t="s">
        <v>75</v>
      </c>
      <c r="B17" s="133"/>
      <c r="C17" s="133"/>
      <c r="D17" s="133"/>
      <c r="E17" s="133"/>
      <c r="F17" s="133"/>
      <c r="G17" s="133"/>
      <c r="H17" s="133"/>
      <c r="I17" s="47"/>
      <c r="J17" s="48">
        <f>(J16*40)/5</f>
        <v>0</v>
      </c>
      <c r="K17" s="49">
        <f>(K16*40)/5</f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4" t="s">
        <v>76</v>
      </c>
      <c r="B18" s="135"/>
      <c r="C18" s="50"/>
      <c r="D18" s="50"/>
      <c r="E18" s="51"/>
      <c r="F18" s="51"/>
      <c r="G18" s="51"/>
      <c r="H18" s="20"/>
      <c r="I18" s="20"/>
      <c r="J18" s="52"/>
      <c r="K18" s="5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4"/>
      <c r="C19" s="15"/>
      <c r="D19" s="4"/>
      <c r="E19" s="55"/>
      <c r="F19" s="55"/>
      <c r="G19" s="55"/>
      <c r="H19" s="136"/>
      <c r="I19" s="128"/>
      <c r="J19" s="128"/>
      <c r="K19" s="12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54"/>
      <c r="B20" s="54"/>
      <c r="C20" s="56"/>
      <c r="D20" s="54"/>
      <c r="E20" s="56"/>
      <c r="F20" s="56"/>
      <c r="G20" s="56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G16:H16"/>
    <mergeCell ref="A17:H17"/>
    <mergeCell ref="A18:B18"/>
    <mergeCell ref="H19:K19"/>
    <mergeCell ref="E3:H3"/>
    <mergeCell ref="J3:K3"/>
    <mergeCell ref="E4:H4"/>
    <mergeCell ref="J4:K4"/>
    <mergeCell ref="E5:F6"/>
    <mergeCell ref="J5:K5"/>
    <mergeCell ref="J6:K6"/>
    <mergeCell ref="G5:H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zoomScale="70" zoomScaleNormal="70" workbookViewId="0">
      <selection activeCell="M9" sqref="M9"/>
    </sheetView>
  </sheetViews>
  <sheetFormatPr defaultColWidth="12.7265625" defaultRowHeight="15" customHeight="1"/>
  <cols>
    <col min="1" max="1" width="35.81640625" customWidth="1"/>
    <col min="2" max="2" width="37.1796875" customWidth="1"/>
    <col min="3" max="3" width="12.26953125" customWidth="1"/>
    <col min="4" max="4" width="38" customWidth="1"/>
    <col min="5" max="5" width="6.7265625" customWidth="1"/>
    <col min="6" max="6" width="8" customWidth="1"/>
    <col min="7" max="7" width="6.81640625" customWidth="1"/>
    <col min="8" max="8" width="8.81640625" customWidth="1"/>
    <col min="9" max="9" width="9.26953125" customWidth="1"/>
    <col min="10" max="10" width="12.7265625" customWidth="1"/>
    <col min="11" max="11" width="15.7265625" customWidth="1"/>
    <col min="12" max="26" width="8" customWidth="1"/>
  </cols>
  <sheetData>
    <row r="1" spans="1:26" ht="24" customHeight="1">
      <c r="A1" s="3" t="s">
        <v>36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hidden="1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37</v>
      </c>
      <c r="B3" s="13" t="s">
        <v>38</v>
      </c>
      <c r="C3" s="13" t="s">
        <v>39</v>
      </c>
      <c r="D3" s="13" t="s">
        <v>40</v>
      </c>
      <c r="E3" s="137" t="s">
        <v>41</v>
      </c>
      <c r="F3" s="133"/>
      <c r="G3" s="133"/>
      <c r="H3" s="138"/>
      <c r="I3" s="13" t="s">
        <v>42</v>
      </c>
      <c r="J3" s="139" t="s">
        <v>43</v>
      </c>
      <c r="K3" s="13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44</v>
      </c>
      <c r="B4" s="14" t="s">
        <v>45</v>
      </c>
      <c r="C4" s="15"/>
      <c r="D4" s="14" t="s">
        <v>45</v>
      </c>
      <c r="E4" s="140" t="s">
        <v>46</v>
      </c>
      <c r="F4" s="128"/>
      <c r="G4" s="128"/>
      <c r="H4" s="141"/>
      <c r="I4" s="14" t="s">
        <v>47</v>
      </c>
      <c r="J4" s="142" t="s">
        <v>48</v>
      </c>
      <c r="K4" s="14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49</v>
      </c>
      <c r="C5" s="16" t="s">
        <v>50</v>
      </c>
      <c r="D5" s="14" t="s">
        <v>49</v>
      </c>
      <c r="E5" s="143" t="s">
        <v>51</v>
      </c>
      <c r="F5" s="138"/>
      <c r="G5" s="143" t="s">
        <v>52</v>
      </c>
      <c r="H5" s="138"/>
      <c r="I5" s="14" t="s">
        <v>53</v>
      </c>
      <c r="J5" s="142" t="s">
        <v>54</v>
      </c>
      <c r="K5" s="14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7"/>
      <c r="C6" s="17" t="s">
        <v>55</v>
      </c>
      <c r="D6" s="17"/>
      <c r="E6" s="144"/>
      <c r="F6" s="145"/>
      <c r="G6" s="144"/>
      <c r="H6" s="145"/>
      <c r="I6" s="14"/>
      <c r="J6" s="146">
        <v>100</v>
      </c>
      <c r="K6" s="14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56</v>
      </c>
      <c r="F7" s="21" t="s">
        <v>57</v>
      </c>
      <c r="G7" s="21" t="s">
        <v>56</v>
      </c>
      <c r="H7" s="21" t="s">
        <v>57</v>
      </c>
      <c r="I7" s="18"/>
      <c r="J7" s="22" t="s">
        <v>51</v>
      </c>
      <c r="K7" s="22" t="s">
        <v>52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23" t="s">
        <v>58</v>
      </c>
      <c r="B8" s="24"/>
      <c r="C8" s="25"/>
      <c r="D8" s="24"/>
      <c r="E8" s="26"/>
      <c r="F8" s="26"/>
      <c r="G8" s="26"/>
      <c r="H8" s="26"/>
      <c r="I8" s="27"/>
      <c r="J8" s="28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71.5">
      <c r="A9" s="29" t="s">
        <v>282</v>
      </c>
      <c r="B9" s="30" t="s">
        <v>77</v>
      </c>
      <c r="C9" s="31"/>
      <c r="D9" s="30" t="s">
        <v>61</v>
      </c>
      <c r="E9" s="32"/>
      <c r="F9" s="33"/>
      <c r="G9" s="32"/>
      <c r="H9" s="33"/>
      <c r="I9" s="32">
        <v>50</v>
      </c>
      <c r="J9" s="34">
        <f t="shared" ref="J9:J15" si="0">F9*I9/100</f>
        <v>0</v>
      </c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7">
      <c r="A10" s="29" t="s">
        <v>283</v>
      </c>
      <c r="B10" s="30" t="s">
        <v>264</v>
      </c>
      <c r="C10" s="31"/>
      <c r="D10" s="30" t="s">
        <v>61</v>
      </c>
      <c r="E10" s="32"/>
      <c r="F10" s="33"/>
      <c r="G10" s="32"/>
      <c r="H10" s="33"/>
      <c r="I10" s="32">
        <v>5</v>
      </c>
      <c r="J10" s="34">
        <f t="shared" si="0"/>
        <v>0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5.5">
      <c r="A11" s="29" t="s">
        <v>284</v>
      </c>
      <c r="B11" s="30" t="s">
        <v>265</v>
      </c>
      <c r="C11" s="31"/>
      <c r="D11" s="30" t="s">
        <v>61</v>
      </c>
      <c r="E11" s="32"/>
      <c r="F11" s="33"/>
      <c r="G11" s="32"/>
      <c r="H11" s="33"/>
      <c r="I11" s="32">
        <v>5</v>
      </c>
      <c r="J11" s="34">
        <f t="shared" si="0"/>
        <v>0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s="125" customFormat="1" ht="147">
      <c r="A12" s="57" t="s">
        <v>285</v>
      </c>
      <c r="B12" s="30" t="s">
        <v>265</v>
      </c>
      <c r="C12" s="31"/>
      <c r="D12" s="30" t="s">
        <v>61</v>
      </c>
      <c r="E12" s="32"/>
      <c r="F12" s="33"/>
      <c r="G12" s="32"/>
      <c r="H12" s="33"/>
      <c r="I12" s="32">
        <v>5</v>
      </c>
      <c r="J12" s="34">
        <f t="shared" ref="J12" si="1">F12*I12/100</f>
        <v>0</v>
      </c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23" customHeight="1">
      <c r="A13" s="29" t="s">
        <v>286</v>
      </c>
      <c r="B13" s="30" t="s">
        <v>78</v>
      </c>
      <c r="C13" s="31"/>
      <c r="D13" s="30" t="s">
        <v>61</v>
      </c>
      <c r="E13" s="32"/>
      <c r="F13" s="33"/>
      <c r="G13" s="32"/>
      <c r="H13" s="33"/>
      <c r="I13" s="32">
        <v>5</v>
      </c>
      <c r="J13" s="34">
        <f t="shared" si="0"/>
        <v>0</v>
      </c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60">
      <c r="A14" s="57" t="s">
        <v>287</v>
      </c>
      <c r="B14" s="58" t="s">
        <v>79</v>
      </c>
      <c r="C14" s="31"/>
      <c r="D14" s="30" t="s">
        <v>61</v>
      </c>
      <c r="E14" s="32"/>
      <c r="F14" s="33"/>
      <c r="G14" s="32"/>
      <c r="H14" s="33"/>
      <c r="I14" s="32">
        <v>15</v>
      </c>
      <c r="J14" s="34">
        <f t="shared" si="0"/>
        <v>0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15.25" customHeight="1">
      <c r="A15" s="29" t="s">
        <v>288</v>
      </c>
      <c r="B15" s="30" t="s">
        <v>80</v>
      </c>
      <c r="C15" s="31"/>
      <c r="D15" s="30" t="s">
        <v>61</v>
      </c>
      <c r="E15" s="32"/>
      <c r="F15" s="33"/>
      <c r="G15" s="32"/>
      <c r="H15" s="33"/>
      <c r="I15" s="32">
        <v>15</v>
      </c>
      <c r="J15" s="34">
        <f t="shared" si="0"/>
        <v>0</v>
      </c>
      <c r="K15" s="3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2.5" customHeight="1">
      <c r="A16" s="41"/>
      <c r="B16" s="42"/>
      <c r="C16" s="43"/>
      <c r="D16" s="42"/>
      <c r="E16" s="44"/>
      <c r="F16" s="44"/>
      <c r="G16" s="130" t="s">
        <v>74</v>
      </c>
      <c r="H16" s="131"/>
      <c r="I16" s="45">
        <f>SUM(I9:I15)</f>
        <v>100</v>
      </c>
      <c r="J16" s="46">
        <f>SUM(J9:J15)</f>
        <v>0</v>
      </c>
      <c r="K16" s="4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2" t="s">
        <v>81</v>
      </c>
      <c r="B17" s="133"/>
      <c r="C17" s="133"/>
      <c r="D17" s="133"/>
      <c r="E17" s="133"/>
      <c r="F17" s="133"/>
      <c r="G17" s="133"/>
      <c r="H17" s="133"/>
      <c r="I17" s="47"/>
      <c r="J17" s="48">
        <f>(J16*40)/5</f>
        <v>0</v>
      </c>
      <c r="K17" s="4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4" t="s">
        <v>76</v>
      </c>
      <c r="B18" s="135"/>
      <c r="C18" s="50"/>
      <c r="D18" s="50"/>
      <c r="E18" s="51"/>
      <c r="F18" s="51"/>
      <c r="G18" s="51"/>
      <c r="H18" s="20"/>
      <c r="I18" s="20"/>
      <c r="J18" s="52"/>
      <c r="K18" s="5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4"/>
      <c r="C19" s="15"/>
      <c r="D19" s="4"/>
      <c r="E19" s="55"/>
      <c r="F19" s="55"/>
      <c r="G19" s="55"/>
      <c r="H19" s="136"/>
      <c r="I19" s="128"/>
      <c r="J19" s="128"/>
      <c r="K19" s="12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54"/>
      <c r="B20" s="54"/>
      <c r="C20" s="56"/>
      <c r="D20" s="54"/>
      <c r="E20" s="56"/>
      <c r="F20" s="56"/>
      <c r="G20" s="56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24" customHeight="1">
      <c r="A1001" s="8"/>
      <c r="B1001" s="8"/>
      <c r="C1001" s="10"/>
      <c r="D1001" s="8"/>
      <c r="E1001" s="10"/>
      <c r="F1001" s="10"/>
      <c r="G1001" s="10"/>
      <c r="H1001" s="10"/>
      <c r="I1001" s="10"/>
      <c r="J1001" s="10"/>
      <c r="K1001" s="10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2">
    <mergeCell ref="G16:H16"/>
    <mergeCell ref="A17:H17"/>
    <mergeCell ref="A18:B18"/>
    <mergeCell ref="H19:K19"/>
    <mergeCell ref="E3:H3"/>
    <mergeCell ref="J3:K3"/>
    <mergeCell ref="E4:H4"/>
    <mergeCell ref="J4:K4"/>
    <mergeCell ref="E5:F6"/>
    <mergeCell ref="J5:K5"/>
    <mergeCell ref="J6:K6"/>
    <mergeCell ref="G5:H6"/>
  </mergeCells>
  <pageMargins left="0.25" right="0.25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opLeftCell="A4" zoomScale="85" zoomScaleNormal="85" workbookViewId="0">
      <selection activeCell="D8" sqref="D8"/>
    </sheetView>
  </sheetViews>
  <sheetFormatPr defaultColWidth="12.7265625" defaultRowHeight="15" customHeight="1"/>
  <cols>
    <col min="1" max="1" width="9.1796875" style="121" customWidth="1"/>
    <col min="2" max="2" width="52.26953125" style="121" customWidth="1"/>
    <col min="3" max="3" width="91.26953125" style="121" customWidth="1"/>
    <col min="4" max="4" width="13.7265625" style="121" customWidth="1"/>
    <col min="5" max="6" width="9.1796875" style="121" customWidth="1"/>
    <col min="7" max="26" width="8" style="121" customWidth="1"/>
    <col min="27" max="16384" width="12.7265625" style="121"/>
  </cols>
  <sheetData>
    <row r="1" spans="1:26" ht="24" customHeight="1">
      <c r="A1" s="118" t="s">
        <v>82</v>
      </c>
      <c r="B1" s="119" t="s">
        <v>83</v>
      </c>
      <c r="C1" s="119" t="s">
        <v>84</v>
      </c>
      <c r="D1" s="119" t="s">
        <v>85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366.65" customHeight="1">
      <c r="A2" s="118">
        <v>1</v>
      </c>
      <c r="B2" s="122" t="s">
        <v>267</v>
      </c>
      <c r="C2" s="122" t="s">
        <v>266</v>
      </c>
      <c r="D2" s="118">
        <v>50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44" customHeight="1">
      <c r="A3" s="118">
        <v>2</v>
      </c>
      <c r="B3" s="122" t="s">
        <v>268</v>
      </c>
      <c r="C3" s="122" t="s">
        <v>269</v>
      </c>
      <c r="D3" s="118">
        <v>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20" customHeight="1">
      <c r="A4" s="118">
        <v>3.1</v>
      </c>
      <c r="B4" s="122" t="s">
        <v>270</v>
      </c>
      <c r="C4" s="122" t="s">
        <v>271</v>
      </c>
      <c r="D4" s="118">
        <v>5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20" customHeight="1">
      <c r="A5" s="118">
        <v>3.2</v>
      </c>
      <c r="B5" s="122" t="s">
        <v>280</v>
      </c>
      <c r="C5" s="122" t="s">
        <v>281</v>
      </c>
      <c r="D5" s="118">
        <v>5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216" customHeight="1">
      <c r="A6" s="118">
        <v>4</v>
      </c>
      <c r="B6" s="122" t="s">
        <v>272</v>
      </c>
      <c r="C6" s="122" t="s">
        <v>273</v>
      </c>
      <c r="D6" s="118">
        <v>5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283.5" customHeight="1">
      <c r="A7" s="118">
        <v>5</v>
      </c>
      <c r="B7" s="122" t="s">
        <v>274</v>
      </c>
      <c r="C7" s="122" t="s">
        <v>275</v>
      </c>
      <c r="D7" s="118">
        <v>15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276">
      <c r="A8" s="118">
        <v>6</v>
      </c>
      <c r="B8" s="122" t="s">
        <v>86</v>
      </c>
      <c r="C8" s="122" t="s">
        <v>87</v>
      </c>
      <c r="D8" s="118">
        <v>15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24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24" customHeight="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24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24" customHeigh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24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24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24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24" customHeight="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24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24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24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24" customHeight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24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24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24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24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24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24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24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24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24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24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24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24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24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24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24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24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24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24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24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24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24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24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24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24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24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24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24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24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24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24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24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24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24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24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24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24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24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24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24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24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24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24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24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24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24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24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24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24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24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24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24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24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24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24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24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24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24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24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24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24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24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24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24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24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24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24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24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24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24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24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24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24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24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24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24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24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24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24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24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24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24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24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24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24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24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24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24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24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24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24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24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24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24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24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24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24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24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24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24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24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24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24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24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24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24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24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24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24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24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24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24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24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24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24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24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24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24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24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24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24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24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24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24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24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24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24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24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24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24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24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24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24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24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24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24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24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24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24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24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24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24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24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24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24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24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24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24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24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24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24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24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24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24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24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24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24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24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24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24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24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24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24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24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24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24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24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24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24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24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24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24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24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24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24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24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24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24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24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24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24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24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24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24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24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24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24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24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24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24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24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24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24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24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24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24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24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24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24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24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24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24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24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24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24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24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24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24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24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24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24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24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24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24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24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24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24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24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24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24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24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24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24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24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24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24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24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24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24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24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24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24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24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24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24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24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24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24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24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24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24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24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24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24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24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24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24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24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24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24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24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24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24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24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24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24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24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24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24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24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24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24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24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24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24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24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24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24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24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24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24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24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24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24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24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24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24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24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24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24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24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24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24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24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24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24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24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24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24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24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24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24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24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24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24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24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24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24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24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24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24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24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24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24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24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24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24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24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24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24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24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24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24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24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24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24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24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24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24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24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24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24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24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24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24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24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24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24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24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24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24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24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24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24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24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24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24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24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24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24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24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24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24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24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24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24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24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24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24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24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24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24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24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24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24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24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24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24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24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24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24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24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24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24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24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24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24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24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24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24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24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24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24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24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24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24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24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24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24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24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24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24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24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24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24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24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24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24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24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24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24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24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24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24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24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24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24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24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24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24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24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24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24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24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24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24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24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24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24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24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24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24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24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24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24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24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24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24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24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24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24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24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24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24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24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24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24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24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24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24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24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24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24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24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24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24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24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24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24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24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24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24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24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24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24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24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24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24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24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24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24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24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24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24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24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24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24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24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24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24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24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24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24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24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24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24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24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24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24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24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24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24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24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24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24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24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24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24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24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24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24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24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24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24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24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24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24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24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24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24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24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24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24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24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24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24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24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24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24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24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24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24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24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24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24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24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24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24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24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24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24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24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24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24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24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24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24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24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24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24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24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24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24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24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24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24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24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24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24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24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24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24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24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24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24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24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24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24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24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24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24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24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24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24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24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24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24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24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24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24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24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24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24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24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24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24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24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24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24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24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24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24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24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24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24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24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24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24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24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24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24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24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24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24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24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24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24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24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24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24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24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24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24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24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24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24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24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24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24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24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24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24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24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24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24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24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24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24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24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24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24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24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24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24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24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24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24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24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24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24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24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24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24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24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24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24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24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24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24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24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24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24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24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24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24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24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24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24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24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24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24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24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24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24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24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24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24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24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24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24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24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24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24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24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24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24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24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24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24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24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24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24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24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24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24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24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24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24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24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24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24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24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24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24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24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24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24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24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24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24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24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24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24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24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24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24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24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24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24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24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24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24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24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24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24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24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24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24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24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24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24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24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24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24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24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24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24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24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24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24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24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24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24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24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24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24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24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24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24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24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24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24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24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24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24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24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24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24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24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24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24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24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24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24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24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24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24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24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24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24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24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24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24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24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24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24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24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24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24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24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24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24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24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24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24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24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24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24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24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24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24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24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24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24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24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24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24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24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24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24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24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24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24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24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24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24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24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24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24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24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24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24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24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24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24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24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24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24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24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24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24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24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24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24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24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24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24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24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24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24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24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24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24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24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24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24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24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24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24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24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24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24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24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24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24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24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24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24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24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24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24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24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24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24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24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24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24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24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24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24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24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24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24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24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24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24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24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24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24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24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24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24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24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24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24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24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24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24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24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24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24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24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24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24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24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24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24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24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24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24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24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24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24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24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24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24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24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24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24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24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24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24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24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24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24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24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24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24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24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24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24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24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24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24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24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24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24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24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24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24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24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24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24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24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24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24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24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24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24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24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24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24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24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24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24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24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24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24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24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24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24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24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24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24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24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24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24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24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24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24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24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24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24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24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24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24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24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24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24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24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24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24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24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24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24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24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24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24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24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24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24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24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24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24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24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24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24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24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24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24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24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24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24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24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24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24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24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24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24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24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24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24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24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24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24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24" customHeight="1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24" customHeight="1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24" customHeight="1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24" customHeight="1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24" customHeight="1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24" customHeight="1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24" customHeight="1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24" customHeight="1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24" customHeight="1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24" customHeight="1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24" customHeight="1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24" customHeight="1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24" customHeight="1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24" customHeight="1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24" customHeight="1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24" customHeight="1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24" customHeight="1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24" customHeight="1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24" customHeight="1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24" customHeight="1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24" customHeight="1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24" customHeight="1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24" customHeight="1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24" customHeight="1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24" customHeight="1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24" customHeight="1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  <row r="1001" spans="1:26" ht="24" customHeight="1">
      <c r="A1001" s="120"/>
      <c r="B1001" s="120"/>
      <c r="C1001" s="120"/>
      <c r="D1001" s="120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7" workbookViewId="0">
      <selection activeCell="B16" sqref="B16"/>
    </sheetView>
  </sheetViews>
  <sheetFormatPr defaultColWidth="12.7265625" defaultRowHeight="15" customHeight="1"/>
  <cols>
    <col min="1" max="1" width="30.1796875" customWidth="1"/>
    <col min="2" max="2" width="33.1796875" customWidth="1"/>
    <col min="3" max="3" width="10.26953125" customWidth="1"/>
    <col min="4" max="4" width="24.7265625" customWidth="1"/>
    <col min="5" max="5" width="6.7265625" customWidth="1"/>
    <col min="6" max="6" width="8" customWidth="1"/>
    <col min="7" max="7" width="6.81640625" customWidth="1"/>
    <col min="8" max="8" width="8.81640625" customWidth="1"/>
    <col min="9" max="9" width="9.7265625" customWidth="1"/>
    <col min="10" max="10" width="12.7265625" customWidth="1"/>
    <col min="11" max="11" width="15.7265625" customWidth="1"/>
    <col min="12" max="26" width="8" customWidth="1"/>
  </cols>
  <sheetData>
    <row r="1" spans="1:26" ht="24" customHeight="1">
      <c r="A1" s="59" t="s">
        <v>88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37</v>
      </c>
      <c r="B3" s="13" t="s">
        <v>38</v>
      </c>
      <c r="C3" s="13" t="s">
        <v>39</v>
      </c>
      <c r="D3" s="13" t="s">
        <v>40</v>
      </c>
      <c r="E3" s="137" t="s">
        <v>41</v>
      </c>
      <c r="F3" s="133"/>
      <c r="G3" s="133"/>
      <c r="H3" s="138"/>
      <c r="I3" s="13" t="s">
        <v>42</v>
      </c>
      <c r="J3" s="137" t="s">
        <v>43</v>
      </c>
      <c r="K3" s="13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44</v>
      </c>
      <c r="B4" s="14" t="s">
        <v>45</v>
      </c>
      <c r="C4" s="15"/>
      <c r="D4" s="14" t="s">
        <v>45</v>
      </c>
      <c r="E4" s="140" t="s">
        <v>46</v>
      </c>
      <c r="F4" s="128"/>
      <c r="G4" s="128"/>
      <c r="H4" s="141"/>
      <c r="I4" s="14" t="s">
        <v>47</v>
      </c>
      <c r="J4" s="150" t="s">
        <v>89</v>
      </c>
      <c r="K4" s="14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49</v>
      </c>
      <c r="C5" s="16" t="s">
        <v>50</v>
      </c>
      <c r="D5" s="14" t="s">
        <v>49</v>
      </c>
      <c r="E5" s="144"/>
      <c r="F5" s="135"/>
      <c r="G5" s="135"/>
      <c r="H5" s="145"/>
      <c r="I5" s="14" t="s">
        <v>53</v>
      </c>
      <c r="J5" s="150"/>
      <c r="K5" s="14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2" customHeight="1">
      <c r="A6" s="14"/>
      <c r="B6" s="17"/>
      <c r="C6" s="17" t="s">
        <v>55</v>
      </c>
      <c r="D6" s="17"/>
      <c r="E6" s="148" t="s">
        <v>51</v>
      </c>
      <c r="F6" s="131"/>
      <c r="G6" s="148" t="s">
        <v>52</v>
      </c>
      <c r="H6" s="131"/>
      <c r="I6" s="14"/>
      <c r="J6" s="149"/>
      <c r="K6" s="14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56</v>
      </c>
      <c r="F7" s="21" t="s">
        <v>57</v>
      </c>
      <c r="G7" s="21" t="s">
        <v>56</v>
      </c>
      <c r="H7" s="21" t="s">
        <v>57</v>
      </c>
      <c r="I7" s="18"/>
      <c r="J7" s="21" t="s">
        <v>51</v>
      </c>
      <c r="K7" s="21" t="s">
        <v>52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3.5" customHeight="1">
      <c r="A8" s="29" t="s">
        <v>90</v>
      </c>
      <c r="B8" s="60" t="s">
        <v>91</v>
      </c>
      <c r="C8" s="61"/>
      <c r="D8" s="32"/>
      <c r="E8" s="62"/>
      <c r="F8" s="62"/>
      <c r="G8" s="62"/>
      <c r="H8" s="62"/>
      <c r="I8" s="32">
        <v>10</v>
      </c>
      <c r="J8" s="62"/>
      <c r="K8" s="6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72" customHeight="1">
      <c r="A9" s="29" t="s">
        <v>92</v>
      </c>
      <c r="B9" s="60" t="s">
        <v>93</v>
      </c>
      <c r="C9" s="61"/>
      <c r="D9" s="32"/>
      <c r="E9" s="62"/>
      <c r="F9" s="62"/>
      <c r="G9" s="62"/>
      <c r="H9" s="62"/>
      <c r="I9" s="32">
        <v>10</v>
      </c>
      <c r="J9" s="62"/>
      <c r="K9" s="6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8" customHeight="1">
      <c r="A10" s="29" t="s">
        <v>94</v>
      </c>
      <c r="B10" s="60" t="s">
        <v>95</v>
      </c>
      <c r="C10" s="61"/>
      <c r="D10" s="32"/>
      <c r="E10" s="62"/>
      <c r="F10" s="62"/>
      <c r="G10" s="62"/>
      <c r="H10" s="62"/>
      <c r="I10" s="32">
        <v>10</v>
      </c>
      <c r="J10" s="62"/>
      <c r="K10" s="6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2" customHeight="1">
      <c r="A11" s="29" t="s">
        <v>96</v>
      </c>
      <c r="B11" s="60" t="s">
        <v>97</v>
      </c>
      <c r="C11" s="63"/>
      <c r="D11" s="32"/>
      <c r="E11" s="62"/>
      <c r="F11" s="62"/>
      <c r="G11" s="62"/>
      <c r="H11" s="62"/>
      <c r="I11" s="32">
        <v>10</v>
      </c>
      <c r="J11" s="62"/>
      <c r="K11" s="6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1"/>
      <c r="B12" s="42"/>
      <c r="C12" s="43"/>
      <c r="D12" s="42"/>
      <c r="E12" s="44"/>
      <c r="F12" s="44"/>
      <c r="G12" s="130" t="s">
        <v>74</v>
      </c>
      <c r="H12" s="131"/>
      <c r="I12" s="45">
        <v>40</v>
      </c>
      <c r="J12" s="64">
        <f>SUM(J8:J11)</f>
        <v>0</v>
      </c>
      <c r="K12" s="4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132"/>
      <c r="B13" s="133"/>
      <c r="C13" s="133"/>
      <c r="D13" s="133"/>
      <c r="E13" s="133"/>
      <c r="F13" s="133"/>
      <c r="G13" s="133"/>
      <c r="H13" s="133"/>
      <c r="I13" s="47"/>
      <c r="J13" s="65">
        <f>(J12*70)/5</f>
        <v>0</v>
      </c>
      <c r="K13" s="66">
        <f>(K12*70)/5</f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147" t="s">
        <v>279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147" t="s">
        <v>278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54"/>
      <c r="B16" s="54"/>
      <c r="C16" s="56"/>
      <c r="D16" s="54"/>
      <c r="E16" s="56"/>
      <c r="F16" s="56"/>
      <c r="G16" s="56"/>
      <c r="H16" s="56"/>
      <c r="I16" s="56"/>
      <c r="J16" s="56"/>
      <c r="K16" s="5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8"/>
      <c r="B17" s="8"/>
      <c r="C17" s="10"/>
      <c r="D17" s="8"/>
      <c r="E17" s="10"/>
      <c r="F17" s="10"/>
      <c r="G17" s="10"/>
      <c r="H17" s="10"/>
      <c r="I17" s="10"/>
      <c r="J17" s="10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8"/>
      <c r="B18" s="8"/>
      <c r="C18" s="10"/>
      <c r="D18" s="8"/>
      <c r="E18" s="10"/>
      <c r="F18" s="10"/>
      <c r="G18" s="10"/>
      <c r="H18" s="10"/>
      <c r="I18" s="10"/>
      <c r="J18" s="10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/>
      <c r="B19" s="8"/>
      <c r="C19" s="10"/>
      <c r="D19" s="8"/>
      <c r="E19" s="10"/>
      <c r="F19" s="10"/>
      <c r="G19" s="10"/>
      <c r="H19" s="10"/>
      <c r="I19" s="10"/>
      <c r="J19" s="10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/>
      <c r="B20" s="8"/>
      <c r="C20" s="10"/>
      <c r="D20" s="8"/>
      <c r="E20" s="10"/>
      <c r="F20" s="10"/>
      <c r="G20" s="10"/>
      <c r="H20" s="10"/>
      <c r="I20" s="10"/>
      <c r="J20" s="10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E3:H3"/>
    <mergeCell ref="J3:K3"/>
    <mergeCell ref="E4:H5"/>
    <mergeCell ref="J4:K4"/>
    <mergeCell ref="J5:K5"/>
    <mergeCell ref="A14:K14"/>
    <mergeCell ref="A15:K15"/>
    <mergeCell ref="G6:H6"/>
    <mergeCell ref="G12:H12"/>
    <mergeCell ref="A13:H13"/>
    <mergeCell ref="E6:F6"/>
    <mergeCell ref="J6:K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opLeftCell="A19" workbookViewId="0">
      <selection activeCell="C39" sqref="C39"/>
    </sheetView>
  </sheetViews>
  <sheetFormatPr defaultColWidth="9.1796875" defaultRowHeight="21"/>
  <cols>
    <col min="1" max="1" width="7.26953125" style="114" customWidth="1"/>
    <col min="2" max="2" width="58.1796875" style="115" bestFit="1" customWidth="1"/>
    <col min="3" max="3" width="30" style="110" customWidth="1"/>
    <col min="4" max="4" width="12.1796875" style="116" customWidth="1"/>
    <col min="5" max="5" width="12.1796875" style="114" customWidth="1"/>
    <col min="6" max="256" width="9.1796875" style="99"/>
    <col min="257" max="257" width="7.26953125" style="99" customWidth="1"/>
    <col min="258" max="258" width="58.1796875" style="99" bestFit="1" customWidth="1"/>
    <col min="259" max="259" width="30" style="99" customWidth="1"/>
    <col min="260" max="261" width="12.1796875" style="99" customWidth="1"/>
    <col min="262" max="512" width="9.1796875" style="99"/>
    <col min="513" max="513" width="7.26953125" style="99" customWidth="1"/>
    <col min="514" max="514" width="58.1796875" style="99" bestFit="1" customWidth="1"/>
    <col min="515" max="515" width="30" style="99" customWidth="1"/>
    <col min="516" max="517" width="12.1796875" style="99" customWidth="1"/>
    <col min="518" max="768" width="9.1796875" style="99"/>
    <col min="769" max="769" width="7.26953125" style="99" customWidth="1"/>
    <col min="770" max="770" width="58.1796875" style="99" bestFit="1" customWidth="1"/>
    <col min="771" max="771" width="30" style="99" customWidth="1"/>
    <col min="772" max="773" width="12.1796875" style="99" customWidth="1"/>
    <col min="774" max="1024" width="9.1796875" style="99"/>
    <col min="1025" max="1025" width="7.26953125" style="99" customWidth="1"/>
    <col min="1026" max="1026" width="58.1796875" style="99" bestFit="1" customWidth="1"/>
    <col min="1027" max="1027" width="30" style="99" customWidth="1"/>
    <col min="1028" max="1029" width="12.1796875" style="99" customWidth="1"/>
    <col min="1030" max="1280" width="9.1796875" style="99"/>
    <col min="1281" max="1281" width="7.26953125" style="99" customWidth="1"/>
    <col min="1282" max="1282" width="58.1796875" style="99" bestFit="1" customWidth="1"/>
    <col min="1283" max="1283" width="30" style="99" customWidth="1"/>
    <col min="1284" max="1285" width="12.1796875" style="99" customWidth="1"/>
    <col min="1286" max="1536" width="9.1796875" style="99"/>
    <col min="1537" max="1537" width="7.26953125" style="99" customWidth="1"/>
    <col min="1538" max="1538" width="58.1796875" style="99" bestFit="1" customWidth="1"/>
    <col min="1539" max="1539" width="30" style="99" customWidth="1"/>
    <col min="1540" max="1541" width="12.1796875" style="99" customWidth="1"/>
    <col min="1542" max="1792" width="9.1796875" style="99"/>
    <col min="1793" max="1793" width="7.26953125" style="99" customWidth="1"/>
    <col min="1794" max="1794" width="58.1796875" style="99" bestFit="1" customWidth="1"/>
    <col min="1795" max="1795" width="30" style="99" customWidth="1"/>
    <col min="1796" max="1797" width="12.1796875" style="99" customWidth="1"/>
    <col min="1798" max="2048" width="9.1796875" style="99"/>
    <col min="2049" max="2049" width="7.26953125" style="99" customWidth="1"/>
    <col min="2050" max="2050" width="58.1796875" style="99" bestFit="1" customWidth="1"/>
    <col min="2051" max="2051" width="30" style="99" customWidth="1"/>
    <col min="2052" max="2053" width="12.1796875" style="99" customWidth="1"/>
    <col min="2054" max="2304" width="9.1796875" style="99"/>
    <col min="2305" max="2305" width="7.26953125" style="99" customWidth="1"/>
    <col min="2306" max="2306" width="58.1796875" style="99" bestFit="1" customWidth="1"/>
    <col min="2307" max="2307" width="30" style="99" customWidth="1"/>
    <col min="2308" max="2309" width="12.1796875" style="99" customWidth="1"/>
    <col min="2310" max="2560" width="9.1796875" style="99"/>
    <col min="2561" max="2561" width="7.26953125" style="99" customWidth="1"/>
    <col min="2562" max="2562" width="58.1796875" style="99" bestFit="1" customWidth="1"/>
    <col min="2563" max="2563" width="30" style="99" customWidth="1"/>
    <col min="2564" max="2565" width="12.1796875" style="99" customWidth="1"/>
    <col min="2566" max="2816" width="9.1796875" style="99"/>
    <col min="2817" max="2817" width="7.26953125" style="99" customWidth="1"/>
    <col min="2818" max="2818" width="58.1796875" style="99" bestFit="1" customWidth="1"/>
    <col min="2819" max="2819" width="30" style="99" customWidth="1"/>
    <col min="2820" max="2821" width="12.1796875" style="99" customWidth="1"/>
    <col min="2822" max="3072" width="9.1796875" style="99"/>
    <col min="3073" max="3073" width="7.26953125" style="99" customWidth="1"/>
    <col min="3074" max="3074" width="58.1796875" style="99" bestFit="1" customWidth="1"/>
    <col min="3075" max="3075" width="30" style="99" customWidth="1"/>
    <col min="3076" max="3077" width="12.1796875" style="99" customWidth="1"/>
    <col min="3078" max="3328" width="9.1796875" style="99"/>
    <col min="3329" max="3329" width="7.26953125" style="99" customWidth="1"/>
    <col min="3330" max="3330" width="58.1796875" style="99" bestFit="1" customWidth="1"/>
    <col min="3331" max="3331" width="30" style="99" customWidth="1"/>
    <col min="3332" max="3333" width="12.1796875" style="99" customWidth="1"/>
    <col min="3334" max="3584" width="9.1796875" style="99"/>
    <col min="3585" max="3585" width="7.26953125" style="99" customWidth="1"/>
    <col min="3586" max="3586" width="58.1796875" style="99" bestFit="1" customWidth="1"/>
    <col min="3587" max="3587" width="30" style="99" customWidth="1"/>
    <col min="3588" max="3589" width="12.1796875" style="99" customWidth="1"/>
    <col min="3590" max="3840" width="9.1796875" style="99"/>
    <col min="3841" max="3841" width="7.26953125" style="99" customWidth="1"/>
    <col min="3842" max="3842" width="58.1796875" style="99" bestFit="1" customWidth="1"/>
    <col min="3843" max="3843" width="30" style="99" customWidth="1"/>
    <col min="3844" max="3845" width="12.1796875" style="99" customWidth="1"/>
    <col min="3846" max="4096" width="9.1796875" style="99"/>
    <col min="4097" max="4097" width="7.26953125" style="99" customWidth="1"/>
    <col min="4098" max="4098" width="58.1796875" style="99" bestFit="1" customWidth="1"/>
    <col min="4099" max="4099" width="30" style="99" customWidth="1"/>
    <col min="4100" max="4101" width="12.1796875" style="99" customWidth="1"/>
    <col min="4102" max="4352" width="9.1796875" style="99"/>
    <col min="4353" max="4353" width="7.26953125" style="99" customWidth="1"/>
    <col min="4354" max="4354" width="58.1796875" style="99" bestFit="1" customWidth="1"/>
    <col min="4355" max="4355" width="30" style="99" customWidth="1"/>
    <col min="4356" max="4357" width="12.1796875" style="99" customWidth="1"/>
    <col min="4358" max="4608" width="9.1796875" style="99"/>
    <col min="4609" max="4609" width="7.26953125" style="99" customWidth="1"/>
    <col min="4610" max="4610" width="58.1796875" style="99" bestFit="1" customWidth="1"/>
    <col min="4611" max="4611" width="30" style="99" customWidth="1"/>
    <col min="4612" max="4613" width="12.1796875" style="99" customWidth="1"/>
    <col min="4614" max="4864" width="9.1796875" style="99"/>
    <col min="4865" max="4865" width="7.26953125" style="99" customWidth="1"/>
    <col min="4866" max="4866" width="58.1796875" style="99" bestFit="1" customWidth="1"/>
    <col min="4867" max="4867" width="30" style="99" customWidth="1"/>
    <col min="4868" max="4869" width="12.1796875" style="99" customWidth="1"/>
    <col min="4870" max="5120" width="9.1796875" style="99"/>
    <col min="5121" max="5121" width="7.26953125" style="99" customWidth="1"/>
    <col min="5122" max="5122" width="58.1796875" style="99" bestFit="1" customWidth="1"/>
    <col min="5123" max="5123" width="30" style="99" customWidth="1"/>
    <col min="5124" max="5125" width="12.1796875" style="99" customWidth="1"/>
    <col min="5126" max="5376" width="9.1796875" style="99"/>
    <col min="5377" max="5377" width="7.26953125" style="99" customWidth="1"/>
    <col min="5378" max="5378" width="58.1796875" style="99" bestFit="1" customWidth="1"/>
    <col min="5379" max="5379" width="30" style="99" customWidth="1"/>
    <col min="5380" max="5381" width="12.1796875" style="99" customWidth="1"/>
    <col min="5382" max="5632" width="9.1796875" style="99"/>
    <col min="5633" max="5633" width="7.26953125" style="99" customWidth="1"/>
    <col min="5634" max="5634" width="58.1796875" style="99" bestFit="1" customWidth="1"/>
    <col min="5635" max="5635" width="30" style="99" customWidth="1"/>
    <col min="5636" max="5637" width="12.1796875" style="99" customWidth="1"/>
    <col min="5638" max="5888" width="9.1796875" style="99"/>
    <col min="5889" max="5889" width="7.26953125" style="99" customWidth="1"/>
    <col min="5890" max="5890" width="58.1796875" style="99" bestFit="1" customWidth="1"/>
    <col min="5891" max="5891" width="30" style="99" customWidth="1"/>
    <col min="5892" max="5893" width="12.1796875" style="99" customWidth="1"/>
    <col min="5894" max="6144" width="9.1796875" style="99"/>
    <col min="6145" max="6145" width="7.26953125" style="99" customWidth="1"/>
    <col min="6146" max="6146" width="58.1796875" style="99" bestFit="1" customWidth="1"/>
    <col min="6147" max="6147" width="30" style="99" customWidth="1"/>
    <col min="6148" max="6149" width="12.1796875" style="99" customWidth="1"/>
    <col min="6150" max="6400" width="9.1796875" style="99"/>
    <col min="6401" max="6401" width="7.26953125" style="99" customWidth="1"/>
    <col min="6402" max="6402" width="58.1796875" style="99" bestFit="1" customWidth="1"/>
    <col min="6403" max="6403" width="30" style="99" customWidth="1"/>
    <col min="6404" max="6405" width="12.1796875" style="99" customWidth="1"/>
    <col min="6406" max="6656" width="9.1796875" style="99"/>
    <col min="6657" max="6657" width="7.26953125" style="99" customWidth="1"/>
    <col min="6658" max="6658" width="58.1796875" style="99" bestFit="1" customWidth="1"/>
    <col min="6659" max="6659" width="30" style="99" customWidth="1"/>
    <col min="6660" max="6661" width="12.1796875" style="99" customWidth="1"/>
    <col min="6662" max="6912" width="9.1796875" style="99"/>
    <col min="6913" max="6913" width="7.26953125" style="99" customWidth="1"/>
    <col min="6914" max="6914" width="58.1796875" style="99" bestFit="1" customWidth="1"/>
    <col min="6915" max="6915" width="30" style="99" customWidth="1"/>
    <col min="6916" max="6917" width="12.1796875" style="99" customWidth="1"/>
    <col min="6918" max="7168" width="9.1796875" style="99"/>
    <col min="7169" max="7169" width="7.26953125" style="99" customWidth="1"/>
    <col min="7170" max="7170" width="58.1796875" style="99" bestFit="1" customWidth="1"/>
    <col min="7171" max="7171" width="30" style="99" customWidth="1"/>
    <col min="7172" max="7173" width="12.1796875" style="99" customWidth="1"/>
    <col min="7174" max="7424" width="9.1796875" style="99"/>
    <col min="7425" max="7425" width="7.26953125" style="99" customWidth="1"/>
    <col min="7426" max="7426" width="58.1796875" style="99" bestFit="1" customWidth="1"/>
    <col min="7427" max="7427" width="30" style="99" customWidth="1"/>
    <col min="7428" max="7429" width="12.1796875" style="99" customWidth="1"/>
    <col min="7430" max="7680" width="9.1796875" style="99"/>
    <col min="7681" max="7681" width="7.26953125" style="99" customWidth="1"/>
    <col min="7682" max="7682" width="58.1796875" style="99" bestFit="1" customWidth="1"/>
    <col min="7683" max="7683" width="30" style="99" customWidth="1"/>
    <col min="7684" max="7685" width="12.1796875" style="99" customWidth="1"/>
    <col min="7686" max="7936" width="9.1796875" style="99"/>
    <col min="7937" max="7937" width="7.26953125" style="99" customWidth="1"/>
    <col min="7938" max="7938" width="58.1796875" style="99" bestFit="1" customWidth="1"/>
    <col min="7939" max="7939" width="30" style="99" customWidth="1"/>
    <col min="7940" max="7941" width="12.1796875" style="99" customWidth="1"/>
    <col min="7942" max="8192" width="9.1796875" style="99"/>
    <col min="8193" max="8193" width="7.26953125" style="99" customWidth="1"/>
    <col min="8194" max="8194" width="58.1796875" style="99" bestFit="1" customWidth="1"/>
    <col min="8195" max="8195" width="30" style="99" customWidth="1"/>
    <col min="8196" max="8197" width="12.1796875" style="99" customWidth="1"/>
    <col min="8198" max="8448" width="9.1796875" style="99"/>
    <col min="8449" max="8449" width="7.26953125" style="99" customWidth="1"/>
    <col min="8450" max="8450" width="58.1796875" style="99" bestFit="1" customWidth="1"/>
    <col min="8451" max="8451" width="30" style="99" customWidth="1"/>
    <col min="8452" max="8453" width="12.1796875" style="99" customWidth="1"/>
    <col min="8454" max="8704" width="9.1796875" style="99"/>
    <col min="8705" max="8705" width="7.26953125" style="99" customWidth="1"/>
    <col min="8706" max="8706" width="58.1796875" style="99" bestFit="1" customWidth="1"/>
    <col min="8707" max="8707" width="30" style="99" customWidth="1"/>
    <col min="8708" max="8709" width="12.1796875" style="99" customWidth="1"/>
    <col min="8710" max="8960" width="9.1796875" style="99"/>
    <col min="8961" max="8961" width="7.26953125" style="99" customWidth="1"/>
    <col min="8962" max="8962" width="58.1796875" style="99" bestFit="1" customWidth="1"/>
    <col min="8963" max="8963" width="30" style="99" customWidth="1"/>
    <col min="8964" max="8965" width="12.1796875" style="99" customWidth="1"/>
    <col min="8966" max="9216" width="9.1796875" style="99"/>
    <col min="9217" max="9217" width="7.26953125" style="99" customWidth="1"/>
    <col min="9218" max="9218" width="58.1796875" style="99" bestFit="1" customWidth="1"/>
    <col min="9219" max="9219" width="30" style="99" customWidth="1"/>
    <col min="9220" max="9221" width="12.1796875" style="99" customWidth="1"/>
    <col min="9222" max="9472" width="9.1796875" style="99"/>
    <col min="9473" max="9473" width="7.26953125" style="99" customWidth="1"/>
    <col min="9474" max="9474" width="58.1796875" style="99" bestFit="1" customWidth="1"/>
    <col min="9475" max="9475" width="30" style="99" customWidth="1"/>
    <col min="9476" max="9477" width="12.1796875" style="99" customWidth="1"/>
    <col min="9478" max="9728" width="9.1796875" style="99"/>
    <col min="9729" max="9729" width="7.26953125" style="99" customWidth="1"/>
    <col min="9730" max="9730" width="58.1796875" style="99" bestFit="1" customWidth="1"/>
    <col min="9731" max="9731" width="30" style="99" customWidth="1"/>
    <col min="9732" max="9733" width="12.1796875" style="99" customWidth="1"/>
    <col min="9734" max="9984" width="9.1796875" style="99"/>
    <col min="9985" max="9985" width="7.26953125" style="99" customWidth="1"/>
    <col min="9986" max="9986" width="58.1796875" style="99" bestFit="1" customWidth="1"/>
    <col min="9987" max="9987" width="30" style="99" customWidth="1"/>
    <col min="9988" max="9989" width="12.1796875" style="99" customWidth="1"/>
    <col min="9990" max="10240" width="9.1796875" style="99"/>
    <col min="10241" max="10241" width="7.26953125" style="99" customWidth="1"/>
    <col min="10242" max="10242" width="58.1796875" style="99" bestFit="1" customWidth="1"/>
    <col min="10243" max="10243" width="30" style="99" customWidth="1"/>
    <col min="10244" max="10245" width="12.1796875" style="99" customWidth="1"/>
    <col min="10246" max="10496" width="9.1796875" style="99"/>
    <col min="10497" max="10497" width="7.26953125" style="99" customWidth="1"/>
    <col min="10498" max="10498" width="58.1796875" style="99" bestFit="1" customWidth="1"/>
    <col min="10499" max="10499" width="30" style="99" customWidth="1"/>
    <col min="10500" max="10501" width="12.1796875" style="99" customWidth="1"/>
    <col min="10502" max="10752" width="9.1796875" style="99"/>
    <col min="10753" max="10753" width="7.26953125" style="99" customWidth="1"/>
    <col min="10754" max="10754" width="58.1796875" style="99" bestFit="1" customWidth="1"/>
    <col min="10755" max="10755" width="30" style="99" customWidth="1"/>
    <col min="10756" max="10757" width="12.1796875" style="99" customWidth="1"/>
    <col min="10758" max="11008" width="9.1796875" style="99"/>
    <col min="11009" max="11009" width="7.26953125" style="99" customWidth="1"/>
    <col min="11010" max="11010" width="58.1796875" style="99" bestFit="1" customWidth="1"/>
    <col min="11011" max="11011" width="30" style="99" customWidth="1"/>
    <col min="11012" max="11013" width="12.1796875" style="99" customWidth="1"/>
    <col min="11014" max="11264" width="9.1796875" style="99"/>
    <col min="11265" max="11265" width="7.26953125" style="99" customWidth="1"/>
    <col min="11266" max="11266" width="58.1796875" style="99" bestFit="1" customWidth="1"/>
    <col min="11267" max="11267" width="30" style="99" customWidth="1"/>
    <col min="11268" max="11269" width="12.1796875" style="99" customWidth="1"/>
    <col min="11270" max="11520" width="9.1796875" style="99"/>
    <col min="11521" max="11521" width="7.26953125" style="99" customWidth="1"/>
    <col min="11522" max="11522" width="58.1796875" style="99" bestFit="1" customWidth="1"/>
    <col min="11523" max="11523" width="30" style="99" customWidth="1"/>
    <col min="11524" max="11525" width="12.1796875" style="99" customWidth="1"/>
    <col min="11526" max="11776" width="9.1796875" style="99"/>
    <col min="11777" max="11777" width="7.26953125" style="99" customWidth="1"/>
    <col min="11778" max="11778" width="58.1796875" style="99" bestFit="1" customWidth="1"/>
    <col min="11779" max="11779" width="30" style="99" customWidth="1"/>
    <col min="11780" max="11781" width="12.1796875" style="99" customWidth="1"/>
    <col min="11782" max="12032" width="9.1796875" style="99"/>
    <col min="12033" max="12033" width="7.26953125" style="99" customWidth="1"/>
    <col min="12034" max="12034" width="58.1796875" style="99" bestFit="1" customWidth="1"/>
    <col min="12035" max="12035" width="30" style="99" customWidth="1"/>
    <col min="12036" max="12037" width="12.1796875" style="99" customWidth="1"/>
    <col min="12038" max="12288" width="9.1796875" style="99"/>
    <col min="12289" max="12289" width="7.26953125" style="99" customWidth="1"/>
    <col min="12290" max="12290" width="58.1796875" style="99" bestFit="1" customWidth="1"/>
    <col min="12291" max="12291" width="30" style="99" customWidth="1"/>
    <col min="12292" max="12293" width="12.1796875" style="99" customWidth="1"/>
    <col min="12294" max="12544" width="9.1796875" style="99"/>
    <col min="12545" max="12545" width="7.26953125" style="99" customWidth="1"/>
    <col min="12546" max="12546" width="58.1796875" style="99" bestFit="1" customWidth="1"/>
    <col min="12547" max="12547" width="30" style="99" customWidth="1"/>
    <col min="12548" max="12549" width="12.1796875" style="99" customWidth="1"/>
    <col min="12550" max="12800" width="9.1796875" style="99"/>
    <col min="12801" max="12801" width="7.26953125" style="99" customWidth="1"/>
    <col min="12802" max="12802" width="58.1796875" style="99" bestFit="1" customWidth="1"/>
    <col min="12803" max="12803" width="30" style="99" customWidth="1"/>
    <col min="12804" max="12805" width="12.1796875" style="99" customWidth="1"/>
    <col min="12806" max="13056" width="9.1796875" style="99"/>
    <col min="13057" max="13057" width="7.26953125" style="99" customWidth="1"/>
    <col min="13058" max="13058" width="58.1796875" style="99" bestFit="1" customWidth="1"/>
    <col min="13059" max="13059" width="30" style="99" customWidth="1"/>
    <col min="13060" max="13061" width="12.1796875" style="99" customWidth="1"/>
    <col min="13062" max="13312" width="9.1796875" style="99"/>
    <col min="13313" max="13313" width="7.26953125" style="99" customWidth="1"/>
    <col min="13314" max="13314" width="58.1796875" style="99" bestFit="1" customWidth="1"/>
    <col min="13315" max="13315" width="30" style="99" customWidth="1"/>
    <col min="13316" max="13317" width="12.1796875" style="99" customWidth="1"/>
    <col min="13318" max="13568" width="9.1796875" style="99"/>
    <col min="13569" max="13569" width="7.26953125" style="99" customWidth="1"/>
    <col min="13570" max="13570" width="58.1796875" style="99" bestFit="1" customWidth="1"/>
    <col min="13571" max="13571" width="30" style="99" customWidth="1"/>
    <col min="13572" max="13573" width="12.1796875" style="99" customWidth="1"/>
    <col min="13574" max="13824" width="9.1796875" style="99"/>
    <col min="13825" max="13825" width="7.26953125" style="99" customWidth="1"/>
    <col min="13826" max="13826" width="58.1796875" style="99" bestFit="1" customWidth="1"/>
    <col min="13827" max="13827" width="30" style="99" customWidth="1"/>
    <col min="13828" max="13829" width="12.1796875" style="99" customWidth="1"/>
    <col min="13830" max="14080" width="9.1796875" style="99"/>
    <col min="14081" max="14081" width="7.26953125" style="99" customWidth="1"/>
    <col min="14082" max="14082" width="58.1796875" style="99" bestFit="1" customWidth="1"/>
    <col min="14083" max="14083" width="30" style="99" customWidth="1"/>
    <col min="14084" max="14085" width="12.1796875" style="99" customWidth="1"/>
    <col min="14086" max="14336" width="9.1796875" style="99"/>
    <col min="14337" max="14337" width="7.26953125" style="99" customWidth="1"/>
    <col min="14338" max="14338" width="58.1796875" style="99" bestFit="1" customWidth="1"/>
    <col min="14339" max="14339" width="30" style="99" customWidth="1"/>
    <col min="14340" max="14341" width="12.1796875" style="99" customWidth="1"/>
    <col min="14342" max="14592" width="9.1796875" style="99"/>
    <col min="14593" max="14593" width="7.26953125" style="99" customWidth="1"/>
    <col min="14594" max="14594" width="58.1796875" style="99" bestFit="1" customWidth="1"/>
    <col min="14595" max="14595" width="30" style="99" customWidth="1"/>
    <col min="14596" max="14597" width="12.1796875" style="99" customWidth="1"/>
    <col min="14598" max="14848" width="9.1796875" style="99"/>
    <col min="14849" max="14849" width="7.26953125" style="99" customWidth="1"/>
    <col min="14850" max="14850" width="58.1796875" style="99" bestFit="1" customWidth="1"/>
    <col min="14851" max="14851" width="30" style="99" customWidth="1"/>
    <col min="14852" max="14853" width="12.1796875" style="99" customWidth="1"/>
    <col min="14854" max="15104" width="9.1796875" style="99"/>
    <col min="15105" max="15105" width="7.26953125" style="99" customWidth="1"/>
    <col min="15106" max="15106" width="58.1796875" style="99" bestFit="1" customWidth="1"/>
    <col min="15107" max="15107" width="30" style="99" customWidth="1"/>
    <col min="15108" max="15109" width="12.1796875" style="99" customWidth="1"/>
    <col min="15110" max="15360" width="9.1796875" style="99"/>
    <col min="15361" max="15361" width="7.26953125" style="99" customWidth="1"/>
    <col min="15362" max="15362" width="58.1796875" style="99" bestFit="1" customWidth="1"/>
    <col min="15363" max="15363" width="30" style="99" customWidth="1"/>
    <col min="15364" max="15365" width="12.1796875" style="99" customWidth="1"/>
    <col min="15366" max="15616" width="9.1796875" style="99"/>
    <col min="15617" max="15617" width="7.26953125" style="99" customWidth="1"/>
    <col min="15618" max="15618" width="58.1796875" style="99" bestFit="1" customWidth="1"/>
    <col min="15619" max="15619" width="30" style="99" customWidth="1"/>
    <col min="15620" max="15621" width="12.1796875" style="99" customWidth="1"/>
    <col min="15622" max="15872" width="9.1796875" style="99"/>
    <col min="15873" max="15873" width="7.26953125" style="99" customWidth="1"/>
    <col min="15874" max="15874" width="58.1796875" style="99" bestFit="1" customWidth="1"/>
    <col min="15875" max="15875" width="30" style="99" customWidth="1"/>
    <col min="15876" max="15877" width="12.1796875" style="99" customWidth="1"/>
    <col min="15878" max="16128" width="9.1796875" style="99"/>
    <col min="16129" max="16129" width="7.26953125" style="99" customWidth="1"/>
    <col min="16130" max="16130" width="58.1796875" style="99" bestFit="1" customWidth="1"/>
    <col min="16131" max="16131" width="30" style="99" customWidth="1"/>
    <col min="16132" max="16133" width="12.1796875" style="99" customWidth="1"/>
    <col min="16134" max="16384" width="9.1796875" style="99"/>
  </cols>
  <sheetData>
    <row r="1" spans="1:5">
      <c r="A1" s="155" t="s">
        <v>208</v>
      </c>
      <c r="B1" s="155"/>
      <c r="C1" s="155"/>
      <c r="D1" s="155"/>
      <c r="E1" s="155"/>
    </row>
    <row r="2" spans="1:5">
      <c r="A2" s="156" t="s">
        <v>209</v>
      </c>
      <c r="B2" s="157" t="s">
        <v>98</v>
      </c>
      <c r="C2" s="158" t="s">
        <v>84</v>
      </c>
      <c r="D2" s="159" t="s">
        <v>99</v>
      </c>
      <c r="E2" s="159"/>
    </row>
    <row r="3" spans="1:5">
      <c r="A3" s="156"/>
      <c r="B3" s="157"/>
      <c r="C3" s="158"/>
      <c r="D3" s="100" t="s">
        <v>100</v>
      </c>
      <c r="E3" s="101" t="s">
        <v>101</v>
      </c>
    </row>
    <row r="4" spans="1:5">
      <c r="A4" s="105">
        <v>1</v>
      </c>
      <c r="B4" s="107" t="s">
        <v>210</v>
      </c>
      <c r="C4" s="111" t="s">
        <v>104</v>
      </c>
      <c r="D4" s="104"/>
      <c r="E4" s="105"/>
    </row>
    <row r="5" spans="1:5">
      <c r="A5" s="105">
        <v>2</v>
      </c>
      <c r="B5" s="107" t="s">
        <v>211</v>
      </c>
      <c r="C5" s="111" t="s">
        <v>212</v>
      </c>
      <c r="D5" s="104"/>
      <c r="E5" s="105"/>
    </row>
    <row r="6" spans="1:5" ht="44.5" customHeight="1">
      <c r="A6" s="151">
        <v>3</v>
      </c>
      <c r="B6" s="107" t="s">
        <v>213</v>
      </c>
      <c r="C6" s="153" t="s">
        <v>214</v>
      </c>
      <c r="D6" s="104"/>
      <c r="E6" s="105"/>
    </row>
    <row r="7" spans="1:5" ht="38.5" customHeight="1">
      <c r="A7" s="152"/>
      <c r="B7" s="107" t="s">
        <v>215</v>
      </c>
      <c r="C7" s="154"/>
      <c r="D7" s="104"/>
      <c r="E7" s="105"/>
    </row>
    <row r="8" spans="1:5">
      <c r="A8" s="151">
        <v>4</v>
      </c>
      <c r="B8" s="107" t="s">
        <v>216</v>
      </c>
      <c r="C8" s="103" t="s">
        <v>217</v>
      </c>
      <c r="D8" s="104"/>
      <c r="E8" s="105"/>
    </row>
    <row r="9" spans="1:5">
      <c r="A9" s="152"/>
      <c r="B9" s="107" t="s">
        <v>218</v>
      </c>
      <c r="C9" s="103" t="s">
        <v>219</v>
      </c>
      <c r="D9" s="104"/>
      <c r="E9" s="105"/>
    </row>
    <row r="10" spans="1:5" ht="42">
      <c r="A10" s="105">
        <v>5</v>
      </c>
      <c r="B10" s="107" t="s">
        <v>220</v>
      </c>
      <c r="C10" s="103" t="s">
        <v>221</v>
      </c>
      <c r="D10" s="104"/>
      <c r="E10" s="105"/>
    </row>
    <row r="11" spans="1:5">
      <c r="A11" s="151">
        <v>6</v>
      </c>
      <c r="B11" s="107" t="s">
        <v>222</v>
      </c>
      <c r="C11" s="112" t="s">
        <v>223</v>
      </c>
      <c r="D11" s="104"/>
      <c r="E11" s="105"/>
    </row>
    <row r="12" spans="1:5">
      <c r="A12" s="152"/>
      <c r="B12" s="107" t="s">
        <v>224</v>
      </c>
      <c r="C12" s="112" t="s">
        <v>104</v>
      </c>
      <c r="D12" s="104"/>
      <c r="E12" s="105"/>
    </row>
    <row r="13" spans="1:5">
      <c r="A13" s="105">
        <v>7</v>
      </c>
      <c r="B13" s="107" t="s">
        <v>225</v>
      </c>
      <c r="C13" s="111" t="s">
        <v>104</v>
      </c>
      <c r="D13" s="104"/>
      <c r="E13" s="105"/>
    </row>
    <row r="14" spans="1:5" ht="42">
      <c r="A14" s="151">
        <v>8</v>
      </c>
      <c r="B14" s="107" t="s">
        <v>254</v>
      </c>
      <c r="C14" s="113" t="s">
        <v>223</v>
      </c>
      <c r="D14" s="104"/>
      <c r="E14" s="105"/>
    </row>
    <row r="15" spans="1:5" ht="42">
      <c r="A15" s="152"/>
      <c r="B15" s="107" t="s">
        <v>253</v>
      </c>
      <c r="C15" s="113" t="s">
        <v>104</v>
      </c>
      <c r="D15" s="104"/>
      <c r="E15" s="105"/>
    </row>
    <row r="16" spans="1:5" ht="42">
      <c r="A16" s="105">
        <v>9</v>
      </c>
      <c r="B16" s="107" t="s">
        <v>226</v>
      </c>
      <c r="C16" s="103" t="s">
        <v>227</v>
      </c>
      <c r="D16" s="104"/>
      <c r="E16" s="105"/>
    </row>
    <row r="17" spans="1:5">
      <c r="A17" s="105">
        <v>10</v>
      </c>
      <c r="B17" s="107" t="s">
        <v>228</v>
      </c>
      <c r="C17" s="111" t="s">
        <v>104</v>
      </c>
      <c r="D17" s="104"/>
      <c r="E17" s="105"/>
    </row>
    <row r="18" spans="1:5" ht="42">
      <c r="A18" s="105">
        <v>11</v>
      </c>
      <c r="B18" s="107" t="s">
        <v>229</v>
      </c>
      <c r="C18" s="103" t="s">
        <v>230</v>
      </c>
      <c r="D18" s="104"/>
      <c r="E18" s="105"/>
    </row>
    <row r="19" spans="1:5" ht="42">
      <c r="A19" s="151">
        <v>12</v>
      </c>
      <c r="B19" s="107" t="s">
        <v>231</v>
      </c>
      <c r="C19" s="103" t="s">
        <v>232</v>
      </c>
      <c r="D19" s="104"/>
      <c r="E19" s="105"/>
    </row>
    <row r="20" spans="1:5" ht="63">
      <c r="A20" s="152"/>
      <c r="B20" s="107" t="s">
        <v>233</v>
      </c>
      <c r="C20" s="103" t="s">
        <v>255</v>
      </c>
      <c r="D20" s="104"/>
      <c r="E20" s="105"/>
    </row>
    <row r="21" spans="1:5" ht="42">
      <c r="A21" s="105">
        <v>13</v>
      </c>
      <c r="B21" s="107" t="s">
        <v>234</v>
      </c>
      <c r="C21" s="113" t="s">
        <v>235</v>
      </c>
      <c r="D21" s="104"/>
      <c r="E21" s="105"/>
    </row>
    <row r="22" spans="1:5" ht="42">
      <c r="A22" s="105">
        <v>14</v>
      </c>
      <c r="B22" s="107" t="s">
        <v>236</v>
      </c>
      <c r="C22" s="103" t="s">
        <v>227</v>
      </c>
      <c r="D22" s="104"/>
      <c r="E22" s="105"/>
    </row>
    <row r="23" spans="1:5" ht="42">
      <c r="A23" s="105">
        <v>15</v>
      </c>
      <c r="B23" s="107" t="s">
        <v>237</v>
      </c>
      <c r="C23" s="112" t="s">
        <v>238</v>
      </c>
      <c r="D23" s="104"/>
      <c r="E23" s="105"/>
    </row>
    <row r="24" spans="1:5" ht="84">
      <c r="A24" s="105">
        <v>16</v>
      </c>
      <c r="B24" s="107" t="s">
        <v>239</v>
      </c>
      <c r="C24" s="103" t="s">
        <v>240</v>
      </c>
      <c r="D24" s="104"/>
      <c r="E24" s="105"/>
    </row>
    <row r="25" spans="1:5">
      <c r="A25" s="151">
        <v>17</v>
      </c>
      <c r="B25" s="107" t="s">
        <v>241</v>
      </c>
      <c r="C25" s="112" t="s">
        <v>242</v>
      </c>
      <c r="D25" s="104"/>
      <c r="E25" s="105"/>
    </row>
    <row r="26" spans="1:5">
      <c r="A26" s="152"/>
      <c r="B26" s="107" t="s">
        <v>243</v>
      </c>
      <c r="C26" s="112" t="s">
        <v>244</v>
      </c>
      <c r="D26" s="104"/>
      <c r="E26" s="105"/>
    </row>
    <row r="27" spans="1:5" ht="63">
      <c r="A27" s="151">
        <v>18</v>
      </c>
      <c r="B27" s="107" t="s">
        <v>245</v>
      </c>
      <c r="C27" s="103" t="s">
        <v>246</v>
      </c>
      <c r="D27" s="104"/>
      <c r="E27" s="105"/>
    </row>
    <row r="28" spans="1:5" ht="42">
      <c r="A28" s="152"/>
      <c r="B28" s="107" t="s">
        <v>247</v>
      </c>
      <c r="C28" s="103" t="s">
        <v>248</v>
      </c>
      <c r="D28" s="104"/>
      <c r="E28" s="105"/>
    </row>
    <row r="29" spans="1:5" ht="63">
      <c r="A29" s="105">
        <v>19</v>
      </c>
      <c r="B29" s="107" t="s">
        <v>249</v>
      </c>
      <c r="C29" s="103" t="s">
        <v>250</v>
      </c>
      <c r="D29" s="104"/>
      <c r="E29" s="105"/>
    </row>
    <row r="30" spans="1:5" ht="126">
      <c r="A30" s="105">
        <v>20</v>
      </c>
      <c r="B30" s="107" t="s">
        <v>251</v>
      </c>
      <c r="C30" s="103" t="s">
        <v>252</v>
      </c>
      <c r="D30" s="104"/>
      <c r="E30" s="105"/>
    </row>
    <row r="31" spans="1:5" ht="84">
      <c r="A31" s="105">
        <v>21</v>
      </c>
      <c r="B31" s="117" t="s">
        <v>257</v>
      </c>
      <c r="C31" s="103" t="s">
        <v>258</v>
      </c>
      <c r="D31" s="104"/>
      <c r="E31" s="105"/>
    </row>
    <row r="32" spans="1:5" ht="168" customHeight="1">
      <c r="A32" s="160">
        <v>22</v>
      </c>
      <c r="B32" s="161" t="s">
        <v>256</v>
      </c>
      <c r="C32" s="103" t="s">
        <v>259</v>
      </c>
      <c r="D32" s="162"/>
      <c r="E32" s="160"/>
    </row>
    <row r="33" spans="1:5" ht="168">
      <c r="A33" s="160"/>
      <c r="B33" s="161"/>
      <c r="C33" s="103" t="s">
        <v>260</v>
      </c>
      <c r="D33" s="162"/>
      <c r="E33" s="160"/>
    </row>
    <row r="34" spans="1:5" ht="84">
      <c r="A34" s="160"/>
      <c r="B34" s="161"/>
      <c r="C34" s="103" t="s">
        <v>261</v>
      </c>
      <c r="D34" s="162"/>
      <c r="E34" s="160"/>
    </row>
    <row r="35" spans="1:5" ht="84">
      <c r="A35" s="160"/>
      <c r="B35" s="161"/>
      <c r="C35" s="103" t="s">
        <v>262</v>
      </c>
      <c r="D35" s="162"/>
      <c r="E35" s="160"/>
    </row>
    <row r="36" spans="1:5" ht="84">
      <c r="A36" s="160"/>
      <c r="B36" s="161"/>
      <c r="C36" s="103" t="s">
        <v>263</v>
      </c>
      <c r="D36" s="162"/>
      <c r="E36" s="160"/>
    </row>
  </sheetData>
  <mergeCells count="17">
    <mergeCell ref="A32:A36"/>
    <mergeCell ref="B32:B36"/>
    <mergeCell ref="D32:D36"/>
    <mergeCell ref="E32:E36"/>
    <mergeCell ref="A8:A9"/>
    <mergeCell ref="A11:A12"/>
    <mergeCell ref="A14:A15"/>
    <mergeCell ref="A19:A20"/>
    <mergeCell ref="A25:A26"/>
    <mergeCell ref="A27:A28"/>
    <mergeCell ref="A6:A7"/>
    <mergeCell ref="C6:C7"/>
    <mergeCell ref="A1:E1"/>
    <mergeCell ref="A2:A3"/>
    <mergeCell ref="B2:B3"/>
    <mergeCell ref="C2:C3"/>
    <mergeCell ref="D2:E2"/>
  </mergeCells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6"/>
  <sheetViews>
    <sheetView tabSelected="1" topLeftCell="B9" zoomScale="70" zoomScaleNormal="70" workbookViewId="0">
      <selection activeCell="B9" sqref="B9"/>
    </sheetView>
  </sheetViews>
  <sheetFormatPr defaultColWidth="9.1796875" defaultRowHeight="21"/>
  <cols>
    <col min="1" max="1" width="55.7265625" style="99" customWidth="1"/>
    <col min="2" max="2" width="43.453125" style="110" customWidth="1"/>
    <col min="3" max="3" width="11.26953125" style="99" bestFit="1" customWidth="1"/>
    <col min="4" max="4" width="9.1796875" style="110"/>
    <col min="5" max="256" width="9.1796875" style="99"/>
    <col min="257" max="257" width="55.7265625" style="99" customWidth="1"/>
    <col min="258" max="258" width="43.453125" style="99" customWidth="1"/>
    <col min="259" max="259" width="11.26953125" style="99" bestFit="1" customWidth="1"/>
    <col min="260" max="512" width="9.1796875" style="99"/>
    <col min="513" max="513" width="55.7265625" style="99" customWidth="1"/>
    <col min="514" max="514" width="43.453125" style="99" customWidth="1"/>
    <col min="515" max="515" width="11.26953125" style="99" bestFit="1" customWidth="1"/>
    <col min="516" max="768" width="9.1796875" style="99"/>
    <col min="769" max="769" width="55.7265625" style="99" customWidth="1"/>
    <col min="770" max="770" width="43.453125" style="99" customWidth="1"/>
    <col min="771" max="771" width="11.26953125" style="99" bestFit="1" customWidth="1"/>
    <col min="772" max="1024" width="9.1796875" style="99"/>
    <col min="1025" max="1025" width="55.7265625" style="99" customWidth="1"/>
    <col min="1026" max="1026" width="43.453125" style="99" customWidth="1"/>
    <col min="1027" max="1027" width="11.26953125" style="99" bestFit="1" customWidth="1"/>
    <col min="1028" max="1280" width="9.1796875" style="99"/>
    <col min="1281" max="1281" width="55.7265625" style="99" customWidth="1"/>
    <col min="1282" max="1282" width="43.453125" style="99" customWidth="1"/>
    <col min="1283" max="1283" width="11.26953125" style="99" bestFit="1" customWidth="1"/>
    <col min="1284" max="1536" width="9.1796875" style="99"/>
    <col min="1537" max="1537" width="55.7265625" style="99" customWidth="1"/>
    <col min="1538" max="1538" width="43.453125" style="99" customWidth="1"/>
    <col min="1539" max="1539" width="11.26953125" style="99" bestFit="1" customWidth="1"/>
    <col min="1540" max="1792" width="9.1796875" style="99"/>
    <col min="1793" max="1793" width="55.7265625" style="99" customWidth="1"/>
    <col min="1794" max="1794" width="43.453125" style="99" customWidth="1"/>
    <col min="1795" max="1795" width="11.26953125" style="99" bestFit="1" customWidth="1"/>
    <col min="1796" max="2048" width="9.1796875" style="99"/>
    <col min="2049" max="2049" width="55.7265625" style="99" customWidth="1"/>
    <col min="2050" max="2050" width="43.453125" style="99" customWidth="1"/>
    <col min="2051" max="2051" width="11.26953125" style="99" bestFit="1" customWidth="1"/>
    <col min="2052" max="2304" width="9.1796875" style="99"/>
    <col min="2305" max="2305" width="55.7265625" style="99" customWidth="1"/>
    <col min="2306" max="2306" width="43.453125" style="99" customWidth="1"/>
    <col min="2307" max="2307" width="11.26953125" style="99" bestFit="1" customWidth="1"/>
    <col min="2308" max="2560" width="9.1796875" style="99"/>
    <col min="2561" max="2561" width="55.7265625" style="99" customWidth="1"/>
    <col min="2562" max="2562" width="43.453125" style="99" customWidth="1"/>
    <col min="2563" max="2563" width="11.26953125" style="99" bestFit="1" customWidth="1"/>
    <col min="2564" max="2816" width="9.1796875" style="99"/>
    <col min="2817" max="2817" width="55.7265625" style="99" customWidth="1"/>
    <col min="2818" max="2818" width="43.453125" style="99" customWidth="1"/>
    <col min="2819" max="2819" width="11.26953125" style="99" bestFit="1" customWidth="1"/>
    <col min="2820" max="3072" width="9.1796875" style="99"/>
    <col min="3073" max="3073" width="55.7265625" style="99" customWidth="1"/>
    <col min="3074" max="3074" width="43.453125" style="99" customWidth="1"/>
    <col min="3075" max="3075" width="11.26953125" style="99" bestFit="1" customWidth="1"/>
    <col min="3076" max="3328" width="9.1796875" style="99"/>
    <col min="3329" max="3329" width="55.7265625" style="99" customWidth="1"/>
    <col min="3330" max="3330" width="43.453125" style="99" customWidth="1"/>
    <col min="3331" max="3331" width="11.26953125" style="99" bestFit="1" customWidth="1"/>
    <col min="3332" max="3584" width="9.1796875" style="99"/>
    <col min="3585" max="3585" width="55.7265625" style="99" customWidth="1"/>
    <col min="3586" max="3586" width="43.453125" style="99" customWidth="1"/>
    <col min="3587" max="3587" width="11.26953125" style="99" bestFit="1" customWidth="1"/>
    <col min="3588" max="3840" width="9.1796875" style="99"/>
    <col min="3841" max="3841" width="55.7265625" style="99" customWidth="1"/>
    <col min="3842" max="3842" width="43.453125" style="99" customWidth="1"/>
    <col min="3843" max="3843" width="11.26953125" style="99" bestFit="1" customWidth="1"/>
    <col min="3844" max="4096" width="9.1796875" style="99"/>
    <col min="4097" max="4097" width="55.7265625" style="99" customWidth="1"/>
    <col min="4098" max="4098" width="43.453125" style="99" customWidth="1"/>
    <col min="4099" max="4099" width="11.26953125" style="99" bestFit="1" customWidth="1"/>
    <col min="4100" max="4352" width="9.1796875" style="99"/>
    <col min="4353" max="4353" width="55.7265625" style="99" customWidth="1"/>
    <col min="4354" max="4354" width="43.453125" style="99" customWidth="1"/>
    <col min="4355" max="4355" width="11.26953125" style="99" bestFit="1" customWidth="1"/>
    <col min="4356" max="4608" width="9.1796875" style="99"/>
    <col min="4609" max="4609" width="55.7265625" style="99" customWidth="1"/>
    <col min="4610" max="4610" width="43.453125" style="99" customWidth="1"/>
    <col min="4611" max="4611" width="11.26953125" style="99" bestFit="1" customWidth="1"/>
    <col min="4612" max="4864" width="9.1796875" style="99"/>
    <col min="4865" max="4865" width="55.7265625" style="99" customWidth="1"/>
    <col min="4866" max="4866" width="43.453125" style="99" customWidth="1"/>
    <col min="4867" max="4867" width="11.26953125" style="99" bestFit="1" customWidth="1"/>
    <col min="4868" max="5120" width="9.1796875" style="99"/>
    <col min="5121" max="5121" width="55.7265625" style="99" customWidth="1"/>
    <col min="5122" max="5122" width="43.453125" style="99" customWidth="1"/>
    <col min="5123" max="5123" width="11.26953125" style="99" bestFit="1" customWidth="1"/>
    <col min="5124" max="5376" width="9.1796875" style="99"/>
    <col min="5377" max="5377" width="55.7265625" style="99" customWidth="1"/>
    <col min="5378" max="5378" width="43.453125" style="99" customWidth="1"/>
    <col min="5379" max="5379" width="11.26953125" style="99" bestFit="1" customWidth="1"/>
    <col min="5380" max="5632" width="9.1796875" style="99"/>
    <col min="5633" max="5633" width="55.7265625" style="99" customWidth="1"/>
    <col min="5634" max="5634" width="43.453125" style="99" customWidth="1"/>
    <col min="5635" max="5635" width="11.26953125" style="99" bestFit="1" customWidth="1"/>
    <col min="5636" max="5888" width="9.1796875" style="99"/>
    <col min="5889" max="5889" width="55.7265625" style="99" customWidth="1"/>
    <col min="5890" max="5890" width="43.453125" style="99" customWidth="1"/>
    <col min="5891" max="5891" width="11.26953125" style="99" bestFit="1" customWidth="1"/>
    <col min="5892" max="6144" width="9.1796875" style="99"/>
    <col min="6145" max="6145" width="55.7265625" style="99" customWidth="1"/>
    <col min="6146" max="6146" width="43.453125" style="99" customWidth="1"/>
    <col min="6147" max="6147" width="11.26953125" style="99" bestFit="1" customWidth="1"/>
    <col min="6148" max="6400" width="9.1796875" style="99"/>
    <col min="6401" max="6401" width="55.7265625" style="99" customWidth="1"/>
    <col min="6402" max="6402" width="43.453125" style="99" customWidth="1"/>
    <col min="6403" max="6403" width="11.26953125" style="99" bestFit="1" customWidth="1"/>
    <col min="6404" max="6656" width="9.1796875" style="99"/>
    <col min="6657" max="6657" width="55.7265625" style="99" customWidth="1"/>
    <col min="6658" max="6658" width="43.453125" style="99" customWidth="1"/>
    <col min="6659" max="6659" width="11.26953125" style="99" bestFit="1" customWidth="1"/>
    <col min="6660" max="6912" width="9.1796875" style="99"/>
    <col min="6913" max="6913" width="55.7265625" style="99" customWidth="1"/>
    <col min="6914" max="6914" width="43.453125" style="99" customWidth="1"/>
    <col min="6915" max="6915" width="11.26953125" style="99" bestFit="1" customWidth="1"/>
    <col min="6916" max="7168" width="9.1796875" style="99"/>
    <col min="7169" max="7169" width="55.7265625" style="99" customWidth="1"/>
    <col min="7170" max="7170" width="43.453125" style="99" customWidth="1"/>
    <col min="7171" max="7171" width="11.26953125" style="99" bestFit="1" customWidth="1"/>
    <col min="7172" max="7424" width="9.1796875" style="99"/>
    <col min="7425" max="7425" width="55.7265625" style="99" customWidth="1"/>
    <col min="7426" max="7426" width="43.453125" style="99" customWidth="1"/>
    <col min="7427" max="7427" width="11.26953125" style="99" bestFit="1" customWidth="1"/>
    <col min="7428" max="7680" width="9.1796875" style="99"/>
    <col min="7681" max="7681" width="55.7265625" style="99" customWidth="1"/>
    <col min="7682" max="7682" width="43.453125" style="99" customWidth="1"/>
    <col min="7683" max="7683" width="11.26953125" style="99" bestFit="1" customWidth="1"/>
    <col min="7684" max="7936" width="9.1796875" style="99"/>
    <col min="7937" max="7937" width="55.7265625" style="99" customWidth="1"/>
    <col min="7938" max="7938" width="43.453125" style="99" customWidth="1"/>
    <col min="7939" max="7939" width="11.26953125" style="99" bestFit="1" customWidth="1"/>
    <col min="7940" max="8192" width="9.1796875" style="99"/>
    <col min="8193" max="8193" width="55.7265625" style="99" customWidth="1"/>
    <col min="8194" max="8194" width="43.453125" style="99" customWidth="1"/>
    <col min="8195" max="8195" width="11.26953125" style="99" bestFit="1" customWidth="1"/>
    <col min="8196" max="8448" width="9.1796875" style="99"/>
    <col min="8449" max="8449" width="55.7265625" style="99" customWidth="1"/>
    <col min="8450" max="8450" width="43.453125" style="99" customWidth="1"/>
    <col min="8451" max="8451" width="11.26953125" style="99" bestFit="1" customWidth="1"/>
    <col min="8452" max="8704" width="9.1796875" style="99"/>
    <col min="8705" max="8705" width="55.7265625" style="99" customWidth="1"/>
    <col min="8706" max="8706" width="43.453125" style="99" customWidth="1"/>
    <col min="8707" max="8707" width="11.26953125" style="99" bestFit="1" customWidth="1"/>
    <col min="8708" max="8960" width="9.1796875" style="99"/>
    <col min="8961" max="8961" width="55.7265625" style="99" customWidth="1"/>
    <col min="8962" max="8962" width="43.453125" style="99" customWidth="1"/>
    <col min="8963" max="8963" width="11.26953125" style="99" bestFit="1" customWidth="1"/>
    <col min="8964" max="9216" width="9.1796875" style="99"/>
    <col min="9217" max="9217" width="55.7265625" style="99" customWidth="1"/>
    <col min="9218" max="9218" width="43.453125" style="99" customWidth="1"/>
    <col min="9219" max="9219" width="11.26953125" style="99" bestFit="1" customWidth="1"/>
    <col min="9220" max="9472" width="9.1796875" style="99"/>
    <col min="9473" max="9473" width="55.7265625" style="99" customWidth="1"/>
    <col min="9474" max="9474" width="43.453125" style="99" customWidth="1"/>
    <col min="9475" max="9475" width="11.26953125" style="99" bestFit="1" customWidth="1"/>
    <col min="9476" max="9728" width="9.1796875" style="99"/>
    <col min="9729" max="9729" width="55.7265625" style="99" customWidth="1"/>
    <col min="9730" max="9730" width="43.453125" style="99" customWidth="1"/>
    <col min="9731" max="9731" width="11.26953125" style="99" bestFit="1" customWidth="1"/>
    <col min="9732" max="9984" width="9.1796875" style="99"/>
    <col min="9985" max="9985" width="55.7265625" style="99" customWidth="1"/>
    <col min="9986" max="9986" width="43.453125" style="99" customWidth="1"/>
    <col min="9987" max="9987" width="11.26953125" style="99" bestFit="1" customWidth="1"/>
    <col min="9988" max="10240" width="9.1796875" style="99"/>
    <col min="10241" max="10241" width="55.7265625" style="99" customWidth="1"/>
    <col min="10242" max="10242" width="43.453125" style="99" customWidth="1"/>
    <col min="10243" max="10243" width="11.26953125" style="99" bestFit="1" customWidth="1"/>
    <col min="10244" max="10496" width="9.1796875" style="99"/>
    <col min="10497" max="10497" width="55.7265625" style="99" customWidth="1"/>
    <col min="10498" max="10498" width="43.453125" style="99" customWidth="1"/>
    <col min="10499" max="10499" width="11.26953125" style="99" bestFit="1" customWidth="1"/>
    <col min="10500" max="10752" width="9.1796875" style="99"/>
    <col min="10753" max="10753" width="55.7265625" style="99" customWidth="1"/>
    <col min="10754" max="10754" width="43.453125" style="99" customWidth="1"/>
    <col min="10755" max="10755" width="11.26953125" style="99" bestFit="1" customWidth="1"/>
    <col min="10756" max="11008" width="9.1796875" style="99"/>
    <col min="11009" max="11009" width="55.7265625" style="99" customWidth="1"/>
    <col min="11010" max="11010" width="43.453125" style="99" customWidth="1"/>
    <col min="11011" max="11011" width="11.26953125" style="99" bestFit="1" customWidth="1"/>
    <col min="11012" max="11264" width="9.1796875" style="99"/>
    <col min="11265" max="11265" width="55.7265625" style="99" customWidth="1"/>
    <col min="11266" max="11266" width="43.453125" style="99" customWidth="1"/>
    <col min="11267" max="11267" width="11.26953125" style="99" bestFit="1" customWidth="1"/>
    <col min="11268" max="11520" width="9.1796875" style="99"/>
    <col min="11521" max="11521" width="55.7265625" style="99" customWidth="1"/>
    <col min="11522" max="11522" width="43.453125" style="99" customWidth="1"/>
    <col min="11523" max="11523" width="11.26953125" style="99" bestFit="1" customWidth="1"/>
    <col min="11524" max="11776" width="9.1796875" style="99"/>
    <col min="11777" max="11777" width="55.7265625" style="99" customWidth="1"/>
    <col min="11778" max="11778" width="43.453125" style="99" customWidth="1"/>
    <col min="11779" max="11779" width="11.26953125" style="99" bestFit="1" customWidth="1"/>
    <col min="11780" max="12032" width="9.1796875" style="99"/>
    <col min="12033" max="12033" width="55.7265625" style="99" customWidth="1"/>
    <col min="12034" max="12034" width="43.453125" style="99" customWidth="1"/>
    <col min="12035" max="12035" width="11.26953125" style="99" bestFit="1" customWidth="1"/>
    <col min="12036" max="12288" width="9.1796875" style="99"/>
    <col min="12289" max="12289" width="55.7265625" style="99" customWidth="1"/>
    <col min="12290" max="12290" width="43.453125" style="99" customWidth="1"/>
    <col min="12291" max="12291" width="11.26953125" style="99" bestFit="1" customWidth="1"/>
    <col min="12292" max="12544" width="9.1796875" style="99"/>
    <col min="12545" max="12545" width="55.7265625" style="99" customWidth="1"/>
    <col min="12546" max="12546" width="43.453125" style="99" customWidth="1"/>
    <col min="12547" max="12547" width="11.26953125" style="99" bestFit="1" customWidth="1"/>
    <col min="12548" max="12800" width="9.1796875" style="99"/>
    <col min="12801" max="12801" width="55.7265625" style="99" customWidth="1"/>
    <col min="12802" max="12802" width="43.453125" style="99" customWidth="1"/>
    <col min="12803" max="12803" width="11.26953125" style="99" bestFit="1" customWidth="1"/>
    <col min="12804" max="13056" width="9.1796875" style="99"/>
    <col min="13057" max="13057" width="55.7265625" style="99" customWidth="1"/>
    <col min="13058" max="13058" width="43.453125" style="99" customWidth="1"/>
    <col min="13059" max="13059" width="11.26953125" style="99" bestFit="1" customWidth="1"/>
    <col min="13060" max="13312" width="9.1796875" style="99"/>
    <col min="13313" max="13313" width="55.7265625" style="99" customWidth="1"/>
    <col min="13314" max="13314" width="43.453125" style="99" customWidth="1"/>
    <col min="13315" max="13315" width="11.26953125" style="99" bestFit="1" customWidth="1"/>
    <col min="13316" max="13568" width="9.1796875" style="99"/>
    <col min="13569" max="13569" width="55.7265625" style="99" customWidth="1"/>
    <col min="13570" max="13570" width="43.453125" style="99" customWidth="1"/>
    <col min="13571" max="13571" width="11.26953125" style="99" bestFit="1" customWidth="1"/>
    <col min="13572" max="13824" width="9.1796875" style="99"/>
    <col min="13825" max="13825" width="55.7265625" style="99" customWidth="1"/>
    <col min="13826" max="13826" width="43.453125" style="99" customWidth="1"/>
    <col min="13827" max="13827" width="11.26953125" style="99" bestFit="1" customWidth="1"/>
    <col min="13828" max="14080" width="9.1796875" style="99"/>
    <col min="14081" max="14081" width="55.7265625" style="99" customWidth="1"/>
    <col min="14082" max="14082" width="43.453125" style="99" customWidth="1"/>
    <col min="14083" max="14083" width="11.26953125" style="99" bestFit="1" customWidth="1"/>
    <col min="14084" max="14336" width="9.1796875" style="99"/>
    <col min="14337" max="14337" width="55.7265625" style="99" customWidth="1"/>
    <col min="14338" max="14338" width="43.453125" style="99" customWidth="1"/>
    <col min="14339" max="14339" width="11.26953125" style="99" bestFit="1" customWidth="1"/>
    <col min="14340" max="14592" width="9.1796875" style="99"/>
    <col min="14593" max="14593" width="55.7265625" style="99" customWidth="1"/>
    <col min="14594" max="14594" width="43.453125" style="99" customWidth="1"/>
    <col min="14595" max="14595" width="11.26953125" style="99" bestFit="1" customWidth="1"/>
    <col min="14596" max="14848" width="9.1796875" style="99"/>
    <col min="14849" max="14849" width="55.7265625" style="99" customWidth="1"/>
    <col min="14850" max="14850" width="43.453125" style="99" customWidth="1"/>
    <col min="14851" max="14851" width="11.26953125" style="99" bestFit="1" customWidth="1"/>
    <col min="14852" max="15104" width="9.1796875" style="99"/>
    <col min="15105" max="15105" width="55.7265625" style="99" customWidth="1"/>
    <col min="15106" max="15106" width="43.453125" style="99" customWidth="1"/>
    <col min="15107" max="15107" width="11.26953125" style="99" bestFit="1" customWidth="1"/>
    <col min="15108" max="15360" width="9.1796875" style="99"/>
    <col min="15361" max="15361" width="55.7265625" style="99" customWidth="1"/>
    <col min="15362" max="15362" width="43.453125" style="99" customWidth="1"/>
    <col min="15363" max="15363" width="11.26953125" style="99" bestFit="1" customWidth="1"/>
    <col min="15364" max="15616" width="9.1796875" style="99"/>
    <col min="15617" max="15617" width="55.7265625" style="99" customWidth="1"/>
    <col min="15618" max="15618" width="43.453125" style="99" customWidth="1"/>
    <col min="15619" max="15619" width="11.26953125" style="99" bestFit="1" customWidth="1"/>
    <col min="15620" max="15872" width="9.1796875" style="99"/>
    <col min="15873" max="15873" width="55.7265625" style="99" customWidth="1"/>
    <col min="15874" max="15874" width="43.453125" style="99" customWidth="1"/>
    <col min="15875" max="15875" width="11.26953125" style="99" bestFit="1" customWidth="1"/>
    <col min="15876" max="16128" width="9.1796875" style="99"/>
    <col min="16129" max="16129" width="55.7265625" style="99" customWidth="1"/>
    <col min="16130" max="16130" width="43.453125" style="99" customWidth="1"/>
    <col min="16131" max="16131" width="11.26953125" style="99" bestFit="1" customWidth="1"/>
    <col min="16132" max="16384" width="9.1796875" style="99"/>
  </cols>
  <sheetData>
    <row r="1" spans="1:44" s="96" customFormat="1" ht="24">
      <c r="A1" s="168" t="s">
        <v>190</v>
      </c>
      <c r="B1" s="168"/>
      <c r="C1" s="168"/>
      <c r="D1" s="168"/>
    </row>
    <row r="2" spans="1:44" s="96" customFormat="1" ht="23">
      <c r="A2" s="169" t="s">
        <v>191</v>
      </c>
      <c r="B2" s="169"/>
      <c r="C2" s="169"/>
      <c r="D2" s="169"/>
    </row>
    <row r="3" spans="1:44" s="98" customFormat="1" ht="45.75" customHeight="1">
      <c r="A3" s="170" t="s">
        <v>192</v>
      </c>
      <c r="B3" s="170"/>
      <c r="C3" s="170"/>
      <c r="D3" s="17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</row>
    <row r="5" spans="1:44">
      <c r="A5" s="157" t="s">
        <v>102</v>
      </c>
      <c r="B5" s="171" t="s">
        <v>45</v>
      </c>
      <c r="C5" s="159" t="s">
        <v>99</v>
      </c>
      <c r="D5" s="159"/>
    </row>
    <row r="6" spans="1:44">
      <c r="A6" s="157"/>
      <c r="B6" s="171"/>
      <c r="C6" s="100" t="s">
        <v>103</v>
      </c>
      <c r="D6" s="101" t="s">
        <v>101</v>
      </c>
    </row>
    <row r="7" spans="1:44" ht="63">
      <c r="A7" s="102" t="s">
        <v>193</v>
      </c>
      <c r="B7" s="103" t="s">
        <v>194</v>
      </c>
      <c r="C7" s="104"/>
      <c r="D7" s="105">
        <f>C7</f>
        <v>0</v>
      </c>
    </row>
    <row r="8" spans="1:44" ht="210">
      <c r="A8" s="102" t="s">
        <v>195</v>
      </c>
      <c r="B8" s="103" t="s">
        <v>196</v>
      </c>
      <c r="C8" s="104"/>
      <c r="D8" s="105">
        <f>C8</f>
        <v>0</v>
      </c>
    </row>
    <row r="9" spans="1:44" ht="157.5">
      <c r="A9" s="166" t="s">
        <v>206</v>
      </c>
      <c r="B9" s="198" t="s">
        <v>290</v>
      </c>
      <c r="C9" s="104"/>
      <c r="D9" s="105">
        <f>C9</f>
        <v>0</v>
      </c>
    </row>
    <row r="10" spans="1:44" ht="105">
      <c r="A10" s="167"/>
      <c r="B10" s="103" t="s">
        <v>289</v>
      </c>
      <c r="C10" s="104"/>
      <c r="D10" s="105">
        <f>IF(C10&gt;=90,2,IF(C10&lt;=50,0,(C10-50)*0.05))</f>
        <v>0</v>
      </c>
    </row>
    <row r="11" spans="1:44" ht="84">
      <c r="A11" s="102" t="s">
        <v>197</v>
      </c>
      <c r="B11" s="103" t="s">
        <v>276</v>
      </c>
      <c r="C11" s="104"/>
      <c r="D11" s="105">
        <f>IF(C11&gt;=4.51,3,((C11*3)/4.51))</f>
        <v>0</v>
      </c>
    </row>
    <row r="12" spans="1:44" ht="84">
      <c r="A12" s="161" t="s">
        <v>198</v>
      </c>
      <c r="B12" s="103" t="s">
        <v>277</v>
      </c>
      <c r="C12" s="103"/>
      <c r="D12" s="124">
        <f>IF(C12&gt;=4.51,2,((C12*2)/4.51))</f>
        <v>0</v>
      </c>
    </row>
    <row r="13" spans="1:44" ht="105">
      <c r="A13" s="161"/>
      <c r="B13" s="103" t="s">
        <v>199</v>
      </c>
      <c r="C13" s="103"/>
      <c r="D13" s="105">
        <f>IF(C13&gt;=80,1,IF(C13&gt;=60,0.75,IF(C13&gt;=40,0.5,0)))</f>
        <v>0</v>
      </c>
    </row>
    <row r="14" spans="1:44" ht="191.5" customHeight="1">
      <c r="A14" s="163" t="s">
        <v>200</v>
      </c>
      <c r="B14" s="106" t="s">
        <v>207</v>
      </c>
      <c r="C14" s="123"/>
      <c r="D14" s="126">
        <f>IF(C14&lt;=720,2.5,IF(C14&gt;3600,0,(3600-C14)*0.000868))</f>
        <v>2.5</v>
      </c>
    </row>
    <row r="15" spans="1:44" ht="42">
      <c r="A15" s="164"/>
      <c r="B15" s="107" t="s">
        <v>201</v>
      </c>
      <c r="C15" s="105"/>
      <c r="D15" s="105" t="str">
        <f>IF(C15=0,"0.5",IF(C15&gt;=1,"0"))</f>
        <v>0.5</v>
      </c>
    </row>
    <row r="16" spans="1:44" s="109" customFormat="1">
      <c r="A16" s="165" t="s">
        <v>202</v>
      </c>
      <c r="B16" s="165"/>
      <c r="C16" s="165"/>
      <c r="D16" s="108">
        <f>D7+D8+D9+D11+D12+D13+D14+D15</f>
        <v>3</v>
      </c>
    </row>
  </sheetData>
  <mergeCells count="10">
    <mergeCell ref="A12:A13"/>
    <mergeCell ref="A14:A15"/>
    <mergeCell ref="A16:C16"/>
    <mergeCell ref="A9:A10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25" workbookViewId="0">
      <selection activeCell="C7" sqref="C7"/>
    </sheetView>
  </sheetViews>
  <sheetFormatPr defaultColWidth="12.7265625" defaultRowHeight="15" customHeight="1"/>
  <cols>
    <col min="1" max="1" width="9.1796875" customWidth="1"/>
    <col min="2" max="2" width="12.81640625" customWidth="1"/>
    <col min="3" max="3" width="24.7265625" customWidth="1"/>
    <col min="4" max="4" width="7.7265625" customWidth="1"/>
    <col min="5" max="5" width="6.1796875" customWidth="1"/>
    <col min="6" max="6" width="12.26953125" customWidth="1"/>
    <col min="7" max="8" width="9.1796875" customWidth="1"/>
    <col min="9" max="26" width="8" customWidth="1"/>
  </cols>
  <sheetData>
    <row r="1" spans="1:26" ht="23.25" customHeight="1">
      <c r="A1" s="3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67"/>
      <c r="B3" s="68"/>
      <c r="C3" s="68"/>
      <c r="D3" s="68"/>
      <c r="E3" s="68"/>
      <c r="F3" s="68"/>
      <c r="G3" s="68"/>
      <c r="H3" s="6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86" t="s">
        <v>106</v>
      </c>
      <c r="B4" s="128"/>
      <c r="C4" s="128"/>
      <c r="D4" s="128"/>
      <c r="E4" s="128"/>
      <c r="F4" s="128"/>
      <c r="G4" s="128"/>
      <c r="H4" s="14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86" t="s">
        <v>107</v>
      </c>
      <c r="B5" s="128"/>
      <c r="C5" s="128"/>
      <c r="D5" s="128"/>
      <c r="E5" s="128"/>
      <c r="F5" s="128"/>
      <c r="G5" s="128"/>
      <c r="H5" s="14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70"/>
      <c r="B6" s="2"/>
      <c r="C6" s="2"/>
      <c r="D6" s="2"/>
      <c r="E6" s="2"/>
      <c r="F6" s="2"/>
      <c r="G6" s="2"/>
      <c r="H6" s="7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.75" customHeight="1">
      <c r="A7" s="70"/>
      <c r="B7" s="2"/>
      <c r="C7" s="2"/>
      <c r="D7" s="2"/>
      <c r="E7" s="2"/>
      <c r="F7" s="2"/>
      <c r="G7" s="2"/>
      <c r="H7" s="7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84" t="s">
        <v>203</v>
      </c>
      <c r="B8" s="128"/>
      <c r="C8" s="128"/>
      <c r="D8" s="128"/>
      <c r="E8" s="128"/>
      <c r="F8" s="128"/>
      <c r="G8" s="128"/>
      <c r="H8" s="14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72"/>
      <c r="B9" s="2"/>
      <c r="C9" s="187" t="s">
        <v>114</v>
      </c>
      <c r="D9" s="128"/>
      <c r="E9" s="128"/>
      <c r="F9" s="2"/>
      <c r="G9" s="2"/>
      <c r="H9" s="7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84" t="s">
        <v>109</v>
      </c>
      <c r="B10" s="128"/>
      <c r="C10" s="128"/>
      <c r="D10" s="128"/>
      <c r="E10" s="128"/>
      <c r="F10" s="128"/>
      <c r="G10" s="128"/>
      <c r="H10" s="14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72"/>
      <c r="B11" s="2"/>
      <c r="C11" s="2"/>
      <c r="D11" s="2"/>
      <c r="E11" s="2"/>
      <c r="F11" s="2"/>
      <c r="G11" s="2"/>
      <c r="H11" s="7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72"/>
      <c r="B12" s="2"/>
      <c r="C12" s="2"/>
      <c r="D12" s="2"/>
      <c r="E12" s="2"/>
      <c r="F12" s="2"/>
      <c r="G12" s="2"/>
      <c r="H12" s="7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84" t="s">
        <v>110</v>
      </c>
      <c r="B13" s="128"/>
      <c r="C13" s="128"/>
      <c r="D13" s="128"/>
      <c r="E13" s="128"/>
      <c r="F13" s="128"/>
      <c r="G13" s="128"/>
      <c r="H13" s="14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72"/>
      <c r="B14" s="2"/>
      <c r="C14" s="187" t="s">
        <v>111</v>
      </c>
      <c r="D14" s="128"/>
      <c r="E14" s="128"/>
      <c r="F14" s="2"/>
      <c r="G14" s="2"/>
      <c r="H14" s="7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84" t="s">
        <v>109</v>
      </c>
      <c r="B15" s="128"/>
      <c r="C15" s="128"/>
      <c r="D15" s="128"/>
      <c r="E15" s="128"/>
      <c r="F15" s="128"/>
      <c r="G15" s="128"/>
      <c r="H15" s="14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72"/>
      <c r="B16" s="2"/>
      <c r="C16" s="2"/>
      <c r="D16" s="2"/>
      <c r="E16" s="2"/>
      <c r="F16" s="2"/>
      <c r="G16" s="2"/>
      <c r="H16" s="7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2"/>
      <c r="B17" s="2"/>
      <c r="C17" s="2"/>
      <c r="D17" s="2"/>
      <c r="E17" s="2"/>
      <c r="F17" s="2"/>
      <c r="G17" s="2"/>
      <c r="H17" s="7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84" t="s">
        <v>112</v>
      </c>
      <c r="B18" s="128"/>
      <c r="C18" s="128"/>
      <c r="D18" s="128"/>
      <c r="E18" s="128"/>
      <c r="F18" s="128"/>
      <c r="G18" s="128"/>
      <c r="H18" s="14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72"/>
      <c r="B19" s="2"/>
      <c r="C19" s="187" t="s">
        <v>113</v>
      </c>
      <c r="D19" s="128"/>
      <c r="E19" s="128"/>
      <c r="F19" s="2"/>
      <c r="G19" s="2"/>
      <c r="H19" s="7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84" t="s">
        <v>109</v>
      </c>
      <c r="B20" s="128"/>
      <c r="C20" s="128"/>
      <c r="D20" s="128"/>
      <c r="E20" s="128"/>
      <c r="F20" s="128"/>
      <c r="G20" s="128"/>
      <c r="H20" s="14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.75" customHeight="1">
      <c r="A21" s="73"/>
      <c r="B21" s="2"/>
      <c r="C21" s="2"/>
      <c r="D21" s="2"/>
      <c r="E21" s="2"/>
      <c r="F21" s="2"/>
      <c r="G21" s="2"/>
      <c r="H21" s="7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>
      <c r="A22" s="73"/>
      <c r="B22" s="2"/>
      <c r="C22" s="2"/>
      <c r="D22" s="2"/>
      <c r="E22" s="2"/>
      <c r="F22" s="2"/>
      <c r="G22" s="2"/>
      <c r="H22" s="7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84" t="s">
        <v>108</v>
      </c>
      <c r="B23" s="128"/>
      <c r="C23" s="128"/>
      <c r="D23" s="128"/>
      <c r="E23" s="128"/>
      <c r="F23" s="128"/>
      <c r="G23" s="128"/>
      <c r="H23" s="14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74"/>
      <c r="B24" s="2"/>
      <c r="C24" s="187" t="s">
        <v>205</v>
      </c>
      <c r="D24" s="128"/>
      <c r="E24" s="128"/>
      <c r="F24" s="2"/>
      <c r="G24" s="2"/>
      <c r="H24" s="7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84" t="s">
        <v>109</v>
      </c>
      <c r="B25" s="128"/>
      <c r="C25" s="128"/>
      <c r="D25" s="128"/>
      <c r="E25" s="128"/>
      <c r="F25" s="128"/>
      <c r="G25" s="128"/>
      <c r="H25" s="14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74"/>
      <c r="B26" s="2"/>
      <c r="C26" s="2"/>
      <c r="D26" s="2"/>
      <c r="E26" s="2"/>
      <c r="F26" s="2"/>
      <c r="G26" s="2"/>
      <c r="H26" s="7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74"/>
      <c r="B27" s="2"/>
      <c r="C27" s="2"/>
      <c r="D27" s="2"/>
      <c r="E27" s="2"/>
      <c r="F27" s="2"/>
      <c r="G27" s="2"/>
      <c r="H27" s="7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84" t="s">
        <v>115</v>
      </c>
      <c r="B28" s="128"/>
      <c r="C28" s="128"/>
      <c r="D28" s="128"/>
      <c r="E28" s="128"/>
      <c r="F28" s="128"/>
      <c r="G28" s="128"/>
      <c r="H28" s="14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74"/>
      <c r="B29" s="2"/>
      <c r="C29" s="185" t="s">
        <v>204</v>
      </c>
      <c r="D29" s="188"/>
      <c r="E29" s="188"/>
      <c r="F29" s="188"/>
      <c r="G29" s="2"/>
      <c r="H29" s="7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84" t="s">
        <v>116</v>
      </c>
      <c r="B30" s="128"/>
      <c r="C30" s="128"/>
      <c r="D30" s="128"/>
      <c r="E30" s="128"/>
      <c r="F30" s="128"/>
      <c r="G30" s="128"/>
      <c r="H30" s="14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>
      <c r="A31" s="3" t="s">
        <v>117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9.25" customHeight="1">
      <c r="A32" s="8" t="s">
        <v>118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8.5" customHeight="1">
      <c r="A33" s="8" t="s">
        <v>119</v>
      </c>
      <c r="B33" s="8" t="s">
        <v>120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8" t="s">
        <v>121</v>
      </c>
      <c r="C34" s="8" t="s">
        <v>122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" customHeight="1">
      <c r="A35" s="8" t="s">
        <v>123</v>
      </c>
      <c r="B35" s="7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89" t="s">
        <v>124</v>
      </c>
      <c r="B36" s="133"/>
      <c r="C36" s="138"/>
      <c r="D36" s="175" t="s">
        <v>125</v>
      </c>
      <c r="E36" s="133"/>
      <c r="F36" s="138"/>
      <c r="G36" s="191" t="s">
        <v>126</v>
      </c>
      <c r="H36" s="13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90"/>
      <c r="B37" s="128"/>
      <c r="C37" s="141"/>
      <c r="D37" s="144"/>
      <c r="E37" s="135"/>
      <c r="F37" s="145"/>
      <c r="G37" s="190"/>
      <c r="H37" s="14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44"/>
      <c r="B38" s="135"/>
      <c r="C38" s="145"/>
      <c r="D38" s="192" t="s">
        <v>127</v>
      </c>
      <c r="E38" s="131"/>
      <c r="F38" s="76" t="s">
        <v>128</v>
      </c>
      <c r="G38" s="144"/>
      <c r="H38" s="14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93" t="s">
        <v>129</v>
      </c>
      <c r="B39" s="177"/>
      <c r="C39" s="131"/>
      <c r="D39" s="194"/>
      <c r="E39" s="131"/>
      <c r="F39" s="77"/>
      <c r="G39" s="78"/>
      <c r="H39" s="7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93" t="s">
        <v>130</v>
      </c>
      <c r="B40" s="177"/>
      <c r="C40" s="131"/>
      <c r="D40" s="194"/>
      <c r="E40" s="131"/>
      <c r="F40" s="77"/>
      <c r="G40" s="78"/>
      <c r="H40" s="7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93" t="s">
        <v>131</v>
      </c>
      <c r="B41" s="177"/>
      <c r="C41" s="131"/>
      <c r="D41" s="194"/>
      <c r="E41" s="131"/>
      <c r="F41" s="77"/>
      <c r="G41" s="78"/>
      <c r="H41" s="7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93" t="s">
        <v>132</v>
      </c>
      <c r="B42" s="177"/>
      <c r="C42" s="131"/>
      <c r="D42" s="194"/>
      <c r="E42" s="131"/>
      <c r="F42" s="77"/>
      <c r="G42" s="78"/>
      <c r="H42" s="7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93" t="s">
        <v>133</v>
      </c>
      <c r="B43" s="177"/>
      <c r="C43" s="131"/>
      <c r="D43" s="194"/>
      <c r="E43" s="131"/>
      <c r="F43" s="77"/>
      <c r="G43" s="78"/>
      <c r="H43" s="7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93" t="s">
        <v>134</v>
      </c>
      <c r="B44" s="177"/>
      <c r="C44" s="131"/>
      <c r="D44" s="194"/>
      <c r="E44" s="131"/>
      <c r="F44" s="77"/>
      <c r="G44" s="78"/>
      <c r="H44" s="7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93" t="s">
        <v>135</v>
      </c>
      <c r="B45" s="177"/>
      <c r="C45" s="131"/>
      <c r="D45" s="194"/>
      <c r="E45" s="131"/>
      <c r="F45" s="77"/>
      <c r="G45" s="78"/>
      <c r="H45" s="7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80"/>
      <c r="B46" s="80"/>
      <c r="C46" s="80"/>
      <c r="D46" s="10"/>
      <c r="E46" s="10"/>
      <c r="F46" s="8"/>
      <c r="G46" s="8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80"/>
      <c r="B47" s="80"/>
      <c r="C47" s="80"/>
      <c r="D47" s="10"/>
      <c r="E47" s="10"/>
      <c r="F47" s="8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80"/>
      <c r="B48" s="80"/>
      <c r="C48" s="80"/>
      <c r="D48" s="10"/>
      <c r="E48" s="10"/>
      <c r="F48" s="8"/>
      <c r="G48" s="8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80"/>
      <c r="B49" s="80"/>
      <c r="C49" s="195" t="s">
        <v>136</v>
      </c>
      <c r="D49" s="128"/>
      <c r="E49" s="128"/>
      <c r="F49" s="128"/>
      <c r="G49" s="128"/>
      <c r="H49" s="1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>
      <c r="A50" s="81"/>
      <c r="B50" s="81"/>
      <c r="C50" s="147" t="s">
        <v>137</v>
      </c>
      <c r="D50" s="128"/>
      <c r="E50" s="128"/>
      <c r="F50" s="128"/>
      <c r="G50" s="128"/>
      <c r="H50" s="1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80"/>
      <c r="B51" s="80"/>
      <c r="C51" s="80"/>
      <c r="D51" s="80"/>
      <c r="E51" s="80"/>
      <c r="F51" s="80"/>
      <c r="G51" s="80"/>
      <c r="H51" s="8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80"/>
      <c r="B52" s="80"/>
      <c r="C52" s="80"/>
      <c r="D52" s="80"/>
      <c r="E52" s="80"/>
      <c r="F52" s="80"/>
      <c r="G52" s="80"/>
      <c r="H52" s="8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80"/>
      <c r="B53" s="80"/>
      <c r="C53" s="80"/>
      <c r="D53" s="80"/>
      <c r="E53" s="80"/>
      <c r="F53" s="80"/>
      <c r="G53" s="80"/>
      <c r="H53" s="8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80"/>
      <c r="B54" s="80"/>
      <c r="C54" s="80"/>
      <c r="D54" s="80"/>
      <c r="E54" s="80"/>
      <c r="F54" s="80"/>
      <c r="G54" s="80"/>
      <c r="H54" s="8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80"/>
      <c r="B55" s="80"/>
      <c r="C55" s="80"/>
      <c r="D55" s="80"/>
      <c r="E55" s="80"/>
      <c r="F55" s="80"/>
      <c r="G55" s="80"/>
      <c r="H55" s="8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80"/>
      <c r="B56" s="80"/>
      <c r="C56" s="80"/>
      <c r="D56" s="80"/>
      <c r="E56" s="80"/>
      <c r="F56" s="80"/>
      <c r="G56" s="80"/>
      <c r="H56" s="8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80"/>
      <c r="B57" s="80"/>
      <c r="C57" s="80"/>
      <c r="D57" s="80"/>
      <c r="E57" s="80"/>
      <c r="F57" s="80"/>
      <c r="G57" s="80"/>
      <c r="H57" s="8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80"/>
      <c r="B58" s="80"/>
      <c r="C58" s="80"/>
      <c r="D58" s="80"/>
      <c r="E58" s="80"/>
      <c r="F58" s="80"/>
      <c r="G58" s="80"/>
      <c r="H58" s="8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9" t="s">
        <v>138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74" t="s">
        <v>139</v>
      </c>
      <c r="B64" s="133"/>
      <c r="C64" s="133"/>
      <c r="D64" s="138"/>
      <c r="E64" s="175" t="s">
        <v>140</v>
      </c>
      <c r="F64" s="138"/>
      <c r="G64" s="175" t="s">
        <v>141</v>
      </c>
      <c r="H64" s="13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44"/>
      <c r="B65" s="135"/>
      <c r="C65" s="135"/>
      <c r="D65" s="145"/>
      <c r="E65" s="144"/>
      <c r="F65" s="145"/>
      <c r="G65" s="144"/>
      <c r="H65" s="14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176" t="s">
        <v>142</v>
      </c>
      <c r="B66" s="177"/>
      <c r="C66" s="177"/>
      <c r="D66" s="82"/>
      <c r="E66" s="172">
        <v>40</v>
      </c>
      <c r="F66" s="131"/>
      <c r="G66" s="173"/>
      <c r="H66" s="131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45.75" customHeight="1">
      <c r="A67" s="176" t="s">
        <v>143</v>
      </c>
      <c r="B67" s="177"/>
      <c r="C67" s="177"/>
      <c r="D67" s="131"/>
      <c r="E67" s="172">
        <v>40</v>
      </c>
      <c r="F67" s="131"/>
      <c r="G67" s="173"/>
      <c r="H67" s="131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44.25" customHeight="1">
      <c r="A68" s="176" t="s">
        <v>144</v>
      </c>
      <c r="B68" s="177"/>
      <c r="C68" s="177"/>
      <c r="D68" s="131"/>
      <c r="E68" s="172">
        <v>20</v>
      </c>
      <c r="F68" s="131"/>
      <c r="G68" s="173"/>
      <c r="H68" s="131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4" customHeight="1">
      <c r="A69" s="196" t="s">
        <v>145</v>
      </c>
      <c r="B69" s="177"/>
      <c r="C69" s="177"/>
      <c r="D69" s="131"/>
      <c r="E69" s="197">
        <v>100</v>
      </c>
      <c r="F69" s="131"/>
      <c r="G69" s="178"/>
      <c r="H69" s="13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181" t="s">
        <v>146</v>
      </c>
      <c r="B71" s="128"/>
      <c r="C71" s="1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 t="s">
        <v>147</v>
      </c>
      <c r="B72" s="4"/>
      <c r="C72" s="8" t="s">
        <v>148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 t="s">
        <v>149</v>
      </c>
      <c r="B73" s="2"/>
      <c r="C73" s="8" t="s">
        <v>150</v>
      </c>
      <c r="D73" s="8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 t="s">
        <v>151</v>
      </c>
      <c r="B74" s="2"/>
      <c r="C74" s="8" t="s">
        <v>152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 t="s">
        <v>153</v>
      </c>
      <c r="B75" s="2"/>
      <c r="C75" s="8" t="s">
        <v>154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 t="s">
        <v>155</v>
      </c>
      <c r="B76" s="2"/>
      <c r="C76" s="8" t="s">
        <v>156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2.25" customHeight="1">
      <c r="A77" s="179" t="s">
        <v>157</v>
      </c>
      <c r="B77" s="128"/>
      <c r="C77" s="128"/>
      <c r="D77" s="128"/>
      <c r="E77" s="12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85" t="s">
        <v>158</v>
      </c>
      <c r="C78" s="68"/>
      <c r="D78" s="68"/>
      <c r="E78" s="68"/>
      <c r="F78" s="68"/>
      <c r="G78" s="6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180" t="s">
        <v>159</v>
      </c>
      <c r="C79" s="135"/>
      <c r="D79" s="135"/>
      <c r="E79" s="135"/>
      <c r="F79" s="135"/>
      <c r="G79" s="14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 t="s">
        <v>160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85" t="s">
        <v>161</v>
      </c>
      <c r="B83" s="68"/>
      <c r="C83" s="68"/>
      <c r="D83" s="68"/>
      <c r="E83" s="68"/>
      <c r="F83" s="68"/>
      <c r="G83" s="68"/>
      <c r="H83" s="6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72" t="s">
        <v>162</v>
      </c>
      <c r="B84" s="2"/>
      <c r="C84" s="2"/>
      <c r="D84" s="2"/>
      <c r="E84" s="2"/>
      <c r="F84" s="2"/>
      <c r="G84" s="2"/>
      <c r="H84" s="7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72" t="s">
        <v>163</v>
      </c>
      <c r="B85" s="8"/>
      <c r="C85" s="8"/>
      <c r="D85" s="8"/>
      <c r="E85" s="8"/>
      <c r="F85" s="8"/>
      <c r="G85" s="8"/>
      <c r="H85" s="8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72" t="s">
        <v>164</v>
      </c>
      <c r="B86" s="8"/>
      <c r="C86" s="8"/>
      <c r="D86" s="8"/>
      <c r="E86" s="8"/>
      <c r="F86" s="8"/>
      <c r="G86" s="8"/>
      <c r="H86" s="8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72" t="s">
        <v>165</v>
      </c>
      <c r="B87" s="8"/>
      <c r="C87" s="8"/>
      <c r="D87" s="8"/>
      <c r="E87" s="8"/>
      <c r="F87" s="8"/>
      <c r="G87" s="8"/>
      <c r="H87" s="8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>
      <c r="A88" s="87"/>
      <c r="B88" s="2"/>
      <c r="C88" s="2"/>
      <c r="D88" s="2"/>
      <c r="E88" s="2"/>
      <c r="F88" s="2"/>
      <c r="G88" s="2"/>
      <c r="H88" s="7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72" t="s">
        <v>166</v>
      </c>
      <c r="B89" s="2"/>
      <c r="C89" s="2"/>
      <c r="D89" s="2"/>
      <c r="E89" s="2"/>
      <c r="F89" s="2"/>
      <c r="G89" s="2"/>
      <c r="H89" s="7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72" t="s">
        <v>163</v>
      </c>
      <c r="B90" s="8"/>
      <c r="C90" s="8"/>
      <c r="D90" s="8"/>
      <c r="E90" s="8"/>
      <c r="F90" s="8"/>
      <c r="G90" s="8"/>
      <c r="H90" s="8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72" t="s">
        <v>164</v>
      </c>
      <c r="B91" s="8"/>
      <c r="C91" s="8"/>
      <c r="D91" s="8"/>
      <c r="E91" s="8"/>
      <c r="F91" s="8"/>
      <c r="G91" s="8"/>
      <c r="H91" s="8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72" t="s">
        <v>165</v>
      </c>
      <c r="B92" s="8"/>
      <c r="C92" s="8"/>
      <c r="D92" s="8"/>
      <c r="E92" s="8"/>
      <c r="F92" s="8"/>
      <c r="G92" s="8"/>
      <c r="H92" s="8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72" t="s">
        <v>165</v>
      </c>
      <c r="B93" s="8"/>
      <c r="C93" s="8"/>
      <c r="D93" s="8"/>
      <c r="E93" s="8"/>
      <c r="F93" s="8"/>
      <c r="G93" s="8"/>
      <c r="H93" s="8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88"/>
      <c r="B94" s="89"/>
      <c r="C94" s="89"/>
      <c r="D94" s="89"/>
      <c r="E94" s="89"/>
      <c r="F94" s="89"/>
      <c r="G94" s="89"/>
      <c r="H94" s="9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81" t="s">
        <v>167</v>
      </c>
      <c r="B95" s="128"/>
      <c r="C95" s="128"/>
      <c r="D95" s="128"/>
      <c r="E95" s="128"/>
      <c r="F95" s="1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67" t="s">
        <v>168</v>
      </c>
      <c r="B97" s="91"/>
      <c r="C97" s="175" t="s">
        <v>169</v>
      </c>
      <c r="D97" s="133"/>
      <c r="E97" s="133"/>
      <c r="F97" s="138"/>
      <c r="G97" s="67" t="s">
        <v>170</v>
      </c>
      <c r="H97" s="91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182" t="s">
        <v>171</v>
      </c>
      <c r="B98" s="145"/>
      <c r="C98" s="92"/>
      <c r="D98" s="93"/>
      <c r="E98" s="93"/>
      <c r="F98" s="94"/>
      <c r="G98" s="182" t="s">
        <v>172</v>
      </c>
      <c r="H98" s="145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>
      <c r="A99" s="178"/>
      <c r="B99" s="131"/>
      <c r="C99" s="178"/>
      <c r="D99" s="177"/>
      <c r="E99" s="177"/>
      <c r="F99" s="131"/>
      <c r="G99" s="178"/>
      <c r="H99" s="13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78"/>
      <c r="B100" s="131"/>
      <c r="C100" s="178"/>
      <c r="D100" s="177"/>
      <c r="E100" s="177"/>
      <c r="F100" s="131"/>
      <c r="G100" s="178"/>
      <c r="H100" s="13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78"/>
      <c r="B101" s="131"/>
      <c r="C101" s="178"/>
      <c r="D101" s="177"/>
      <c r="E101" s="177"/>
      <c r="F101" s="131"/>
      <c r="G101" s="178"/>
      <c r="H101" s="13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178"/>
      <c r="B102" s="131"/>
      <c r="C102" s="178"/>
      <c r="D102" s="177"/>
      <c r="E102" s="177"/>
      <c r="F102" s="131"/>
      <c r="G102" s="178"/>
      <c r="H102" s="13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178"/>
      <c r="B103" s="131"/>
      <c r="C103" s="178"/>
      <c r="D103" s="177"/>
      <c r="E103" s="177"/>
      <c r="F103" s="131"/>
      <c r="G103" s="178"/>
      <c r="H103" s="13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179" t="s">
        <v>173</v>
      </c>
      <c r="B105" s="128"/>
      <c r="C105" s="128"/>
      <c r="D105" s="128"/>
      <c r="E105" s="128"/>
      <c r="F105" s="1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67" t="s">
        <v>174</v>
      </c>
      <c r="B107" s="68"/>
      <c r="C107" s="68"/>
      <c r="D107" s="68"/>
      <c r="E107" s="68"/>
      <c r="F107" s="95"/>
      <c r="G107" s="68"/>
      <c r="H107" s="69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72" t="s">
        <v>175</v>
      </c>
      <c r="B108" s="2"/>
      <c r="C108" s="2"/>
      <c r="D108" s="2"/>
      <c r="E108" s="2"/>
      <c r="F108" s="72" t="s">
        <v>176</v>
      </c>
      <c r="G108" s="2"/>
      <c r="H108" s="7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72" t="s">
        <v>177</v>
      </c>
      <c r="B109" s="2"/>
      <c r="C109" s="2"/>
      <c r="D109" s="2"/>
      <c r="E109" s="2"/>
      <c r="F109" s="72" t="s">
        <v>178</v>
      </c>
      <c r="G109" s="2"/>
      <c r="H109" s="7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87"/>
      <c r="B110" s="2"/>
      <c r="C110" s="2"/>
      <c r="D110" s="2"/>
      <c r="E110" s="2"/>
      <c r="F110" s="87"/>
      <c r="G110" s="2"/>
      <c r="H110" s="7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88"/>
      <c r="B111" s="89"/>
      <c r="C111" s="89"/>
      <c r="D111" s="89"/>
      <c r="E111" s="89"/>
      <c r="F111" s="88"/>
      <c r="G111" s="89"/>
      <c r="H111" s="9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67" t="s">
        <v>179</v>
      </c>
      <c r="B112" s="68"/>
      <c r="C112" s="68"/>
      <c r="D112" s="68"/>
      <c r="E112" s="68"/>
      <c r="F112" s="95"/>
      <c r="G112" s="68"/>
      <c r="H112" s="6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72" t="s">
        <v>180</v>
      </c>
      <c r="B113" s="2"/>
      <c r="C113" s="2"/>
      <c r="D113" s="2"/>
      <c r="E113" s="2"/>
      <c r="F113" s="72" t="s">
        <v>176</v>
      </c>
      <c r="G113" s="2"/>
      <c r="H113" s="7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183" t="s">
        <v>181</v>
      </c>
      <c r="B114" s="128"/>
      <c r="C114" s="128"/>
      <c r="D114" s="128"/>
      <c r="E114" s="141"/>
      <c r="F114" s="87"/>
      <c r="G114" s="2"/>
      <c r="H114" s="7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72" t="s">
        <v>182</v>
      </c>
      <c r="B115" s="2"/>
      <c r="C115" s="2"/>
      <c r="D115" s="2"/>
      <c r="E115" s="2"/>
      <c r="F115" s="72" t="s">
        <v>183</v>
      </c>
      <c r="G115" s="2"/>
      <c r="H115" s="7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72" t="s">
        <v>184</v>
      </c>
      <c r="B116" s="2"/>
      <c r="C116" s="2"/>
      <c r="D116" s="2"/>
      <c r="E116" s="2"/>
      <c r="F116" s="184" t="s">
        <v>185</v>
      </c>
      <c r="G116" s="128"/>
      <c r="H116" s="14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87"/>
      <c r="B117" s="2"/>
      <c r="C117" s="2"/>
      <c r="D117" s="2"/>
      <c r="E117" s="2"/>
      <c r="F117" s="87"/>
      <c r="G117" s="2"/>
      <c r="H117" s="7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87"/>
      <c r="B118" s="2"/>
      <c r="C118" s="2"/>
      <c r="D118" s="2"/>
      <c r="E118" s="2"/>
      <c r="F118" s="72" t="s">
        <v>176</v>
      </c>
      <c r="G118" s="2"/>
      <c r="H118" s="7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87"/>
      <c r="B119" s="8" t="s">
        <v>186</v>
      </c>
      <c r="C119" s="2"/>
      <c r="D119" s="2"/>
      <c r="E119" s="2"/>
      <c r="F119" s="184" t="s">
        <v>187</v>
      </c>
      <c r="G119" s="128"/>
      <c r="H119" s="14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87"/>
      <c r="B120" s="185" t="s">
        <v>188</v>
      </c>
      <c r="C120" s="128"/>
      <c r="D120" s="2"/>
      <c r="E120" s="2"/>
      <c r="F120" s="72" t="s">
        <v>183</v>
      </c>
      <c r="G120" s="2"/>
      <c r="H120" s="7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87"/>
      <c r="B121" s="8" t="s">
        <v>183</v>
      </c>
      <c r="C121" s="2"/>
      <c r="D121" s="2"/>
      <c r="E121" s="2"/>
      <c r="F121" s="87"/>
      <c r="G121" s="2"/>
      <c r="H121" s="7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87"/>
      <c r="B122" s="2"/>
      <c r="C122" s="2"/>
      <c r="D122" s="2"/>
      <c r="E122" s="2"/>
      <c r="F122" s="87"/>
      <c r="G122" s="2"/>
      <c r="H122" s="7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88"/>
      <c r="B123" s="89"/>
      <c r="C123" s="89"/>
      <c r="D123" s="89"/>
      <c r="E123" s="89"/>
      <c r="F123" s="88"/>
      <c r="G123" s="89"/>
      <c r="H123" s="9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9">
    <mergeCell ref="A71:C71"/>
    <mergeCell ref="A68:D68"/>
    <mergeCell ref="E68:F68"/>
    <mergeCell ref="G68:H68"/>
    <mergeCell ref="A69:D69"/>
    <mergeCell ref="E69:F69"/>
    <mergeCell ref="G69:H69"/>
    <mergeCell ref="D42:E42"/>
    <mergeCell ref="C49:H49"/>
    <mergeCell ref="C50:H50"/>
    <mergeCell ref="A42:C42"/>
    <mergeCell ref="A43:C43"/>
    <mergeCell ref="D43:E43"/>
    <mergeCell ref="A44:C44"/>
    <mergeCell ref="D44:E44"/>
    <mergeCell ref="A45:C45"/>
    <mergeCell ref="D45:E45"/>
    <mergeCell ref="A39:C39"/>
    <mergeCell ref="D39:E39"/>
    <mergeCell ref="A40:C40"/>
    <mergeCell ref="D40:E40"/>
    <mergeCell ref="A41:C41"/>
    <mergeCell ref="D41:E41"/>
    <mergeCell ref="C29:F29"/>
    <mergeCell ref="A30:H30"/>
    <mergeCell ref="A36:C38"/>
    <mergeCell ref="D36:F37"/>
    <mergeCell ref="G36:H38"/>
    <mergeCell ref="D38:E38"/>
    <mergeCell ref="A20:H20"/>
    <mergeCell ref="A23:H23"/>
    <mergeCell ref="C24:E24"/>
    <mergeCell ref="A25:H25"/>
    <mergeCell ref="A28:H28"/>
    <mergeCell ref="A13:H13"/>
    <mergeCell ref="C14:E14"/>
    <mergeCell ref="A15:H15"/>
    <mergeCell ref="A18:H18"/>
    <mergeCell ref="C19:E19"/>
    <mergeCell ref="A4:H4"/>
    <mergeCell ref="A5:H5"/>
    <mergeCell ref="A8:H8"/>
    <mergeCell ref="C9:E9"/>
    <mergeCell ref="A10:H10"/>
    <mergeCell ref="A100:B100"/>
    <mergeCell ref="C100:F100"/>
    <mergeCell ref="G100:H100"/>
    <mergeCell ref="A101:B101"/>
    <mergeCell ref="C101:F101"/>
    <mergeCell ref="G101:H101"/>
    <mergeCell ref="A105:F105"/>
    <mergeCell ref="A114:E114"/>
    <mergeCell ref="F116:H116"/>
    <mergeCell ref="F119:H119"/>
    <mergeCell ref="B120:C120"/>
    <mergeCell ref="C102:F102"/>
    <mergeCell ref="G102:H102"/>
    <mergeCell ref="A103:B103"/>
    <mergeCell ref="C103:F103"/>
    <mergeCell ref="G103:H103"/>
    <mergeCell ref="A102:B102"/>
    <mergeCell ref="C99:F99"/>
    <mergeCell ref="G99:H99"/>
    <mergeCell ref="A77:E77"/>
    <mergeCell ref="B79:G79"/>
    <mergeCell ref="A95:F95"/>
    <mergeCell ref="C97:F97"/>
    <mergeCell ref="A98:B98"/>
    <mergeCell ref="G98:H98"/>
    <mergeCell ref="A99:B99"/>
    <mergeCell ref="E67:F67"/>
    <mergeCell ref="G67:H67"/>
    <mergeCell ref="A64:D65"/>
    <mergeCell ref="E64:F65"/>
    <mergeCell ref="G64:H65"/>
    <mergeCell ref="A66:C66"/>
    <mergeCell ref="E66:F66"/>
    <mergeCell ref="G66:H66"/>
    <mergeCell ref="A67:D6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ข้อมูลส่วนบุคคล</vt:lpstr>
      <vt:lpstr>ส่วนที่ 1 ผลสัมฤทธิ์นักคอม</vt:lpstr>
      <vt:lpstr>ส่วนที่ 1 ผลสัมฤทธิ์นักวิทย์</vt:lpstr>
      <vt:lpstr>คำชี้แจงเกณฑ์ประเมินส่วนที่ 1</vt:lpstr>
      <vt:lpstr>ส่วนที่ 2 scroe QA</vt:lpstr>
      <vt:lpstr>เกณฑ์ตัวชี้วัดส่วนบุคคล</vt:lpstr>
      <vt:lpstr>ส่วนที่ 3 พฤติกรรมปฏิบัติงาน</vt:lpstr>
      <vt:lpstr>ส่วนที่ 4-8</vt:lpstr>
      <vt:lpstr>เกณฑ์ตัวชี้วัดส่วนบุคคล!Print_Titles</vt:lpstr>
      <vt:lpstr>'ส่วนที่ 1 ผลสัมฤทธิ์นักวิทย์'!Print_Titles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ศักดิ์ชาย เรืองฤทธิ์</cp:lastModifiedBy>
  <dcterms:created xsi:type="dcterms:W3CDTF">2013-12-02T05:11:17Z</dcterms:created>
  <dcterms:modified xsi:type="dcterms:W3CDTF">2024-05-06T05:39:23Z</dcterms:modified>
</cp:coreProperties>
</file>